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功率计算器" sheetId="1" state="visible" r:id="rId1"/>
    <sheet name="型号参数表" sheetId="2" state="visible" r:id="rId2"/>
    <sheet name="钢丝绳匹配" sheetId="3" state="visible" r:id="rId3"/>
    <sheet name="速度卷筒对照" sheetId="4" state="visible" r:id="rId4"/>
    <sheet name="安装基础" sheetId="5" state="visible" r:id="rId5"/>
    <sheet name="日常检查表" sheetId="6" state="visible" r:id="rId6"/>
    <sheet name="安全规范" sheetId="7" state="visible" r:id="rId7"/>
    <sheet name="FAQ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Arial"/>
      <b val="1"/>
      <color rgb="001A3A5C"/>
      <sz val="16"/>
    </font>
    <font>
      <name val="Arial"/>
      <i val="1"/>
      <color rgb="00999999"/>
      <sz val="9"/>
    </font>
    <font>
      <name val="Arial"/>
      <b val="1"/>
      <color rgb="00E65100"/>
      <sz val="12"/>
    </font>
    <font>
      <name val="Arial"/>
      <b val="1"/>
      <color rgb="00FFFFFF"/>
      <sz val="11"/>
    </font>
    <font>
      <name val="Arial"/>
      <color rgb="00333333"/>
      <sz val="10"/>
    </font>
    <font>
      <name val="Arial"/>
      <b val="1"/>
      <color rgb="00E65100"/>
      <sz val="11"/>
    </font>
    <font>
      <name val="Arial"/>
      <color rgb="00999999"/>
      <sz val="9"/>
    </font>
    <font>
      <name val="Arial"/>
      <b val="1"/>
      <color rgb="001B5E20"/>
      <sz val="12"/>
    </font>
    <font>
      <name val="Arial"/>
      <b val="1"/>
      <color rgb="00FFFFFF"/>
      <sz val="10"/>
    </font>
    <font>
      <name val="Arial"/>
      <b val="1"/>
      <color rgb="001A3A5C"/>
      <sz val="11"/>
    </font>
    <font>
      <name val="Arial"/>
      <b val="1"/>
      <color rgb="001A3A5C"/>
      <sz val="14"/>
    </font>
    <font>
      <name val="Arial"/>
      <sz val="10"/>
    </font>
    <font>
      <name val="Arial"/>
      <color rgb="00888888"/>
      <sz val="9"/>
    </font>
    <font>
      <name val="Arial"/>
      <b val="1"/>
      <color rgb="001A3A5C"/>
      <sz val="12"/>
    </font>
    <font>
      <name val="Arial"/>
      <b val="1"/>
      <color rgb="00333333"/>
      <sz val="10"/>
    </font>
    <font>
      <name val="Arial"/>
      <b val="1"/>
      <color rgb="001A3A5C"/>
      <sz val="10"/>
    </font>
    <font>
      <name val="Arial"/>
      <b val="1"/>
      <color rgb="00D32F2F"/>
      <sz val="10"/>
    </font>
  </fonts>
  <fills count="10">
    <fill>
      <patternFill/>
    </fill>
    <fill>
      <patternFill patternType="gray125"/>
    </fill>
    <fill>
      <patternFill patternType="solid">
        <fgColor rgb="0037474F"/>
      </patternFill>
    </fill>
    <fill>
      <patternFill patternType="solid">
        <fgColor rgb="00FFFDE7"/>
      </patternFill>
    </fill>
    <fill>
      <patternFill patternType="solid">
        <fgColor rgb="00E8F5E9"/>
      </patternFill>
    </fill>
    <fill>
      <patternFill patternType="solid">
        <fgColor rgb="002E7D32"/>
      </patternFill>
    </fill>
    <fill>
      <patternFill patternType="solid">
        <fgColor rgb="00FFF3E0"/>
      </patternFill>
    </fill>
    <fill>
      <patternFill patternType="solid">
        <fgColor rgb="001A3A5C"/>
      </patternFill>
    </fill>
    <fill>
      <patternFill patternType="solid">
        <fgColor rgb="00F5F8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6" fillId="3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4" borderId="0" pivotButton="0" quotePrefix="0" xfId="0"/>
    <xf numFmtId="0" fontId="5" fillId="5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11" fillId="0" borderId="0" pivotButton="0" quotePrefix="0" xfId="0"/>
    <xf numFmtId="0" fontId="4" fillId="7" borderId="1" applyAlignment="1" pivotButton="0" quotePrefix="0" xfId="0">
      <alignment horizontal="center" vertical="center" wrapText="1"/>
    </xf>
    <xf numFmtId="0" fontId="12" fillId="8" borderId="1" applyAlignment="1" pivotButton="0" quotePrefix="0" xfId="0">
      <alignment horizontal="center" vertical="center" wrapText="1"/>
    </xf>
    <xf numFmtId="0" fontId="12" fillId="9" borderId="1" applyAlignment="1" pivotButton="0" quotePrefix="0" xfId="0">
      <alignment horizontal="center" vertical="center" wrapText="1"/>
    </xf>
    <xf numFmtId="0" fontId="13" fillId="0" borderId="0" pivotButton="0" quotePrefix="0" xfId="0"/>
    <xf numFmtId="0" fontId="14" fillId="0" borderId="0" pivotButton="0" quotePrefix="0" xfId="0"/>
    <xf numFmtId="0" fontId="15" fillId="0" borderId="0" pivotButton="0" quotePrefix="0" xfId="0"/>
    <xf numFmtId="0" fontId="5" fillId="0" borderId="0" pivotButton="0" quotePrefix="0" xfId="0"/>
    <xf numFmtId="0" fontId="16" fillId="0" borderId="0" pivotButton="0" quotePrefix="0" xfId="0"/>
    <xf numFmtId="0" fontId="1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565C0"/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26" customWidth="1" min="1" max="1"/>
    <col width="30" customWidth="1" min="2" max="2"/>
    <col width="45" customWidth="1" min="3" max="3"/>
  </cols>
  <sheetData>
    <row r="1">
      <c r="A1" s="1" t="inlineStr">
        <is>
          <t>JK/JM型建筑卷扬机功率计算器</t>
        </is>
      </c>
    </row>
    <row r="2">
      <c r="A2" s="2" t="inlineStr">
        <is>
          <t>河南克鲁德重工有限公司 | www.i.qizhongji.com</t>
        </is>
      </c>
    </row>
    <row r="4">
      <c r="A4" s="3" t="inlineStr">
        <is>
          <t>📝 输入参数（黄色单元格填写工况）</t>
        </is>
      </c>
    </row>
    <row r="5">
      <c r="A5" s="4" t="inlineStr">
        <is>
          <t>输入项目</t>
        </is>
      </c>
      <c r="B5" s="4" t="inlineStr">
        <is>
          <t>请输入</t>
        </is>
      </c>
      <c r="C5" s="4" t="inlineStr">
        <is>
          <t>说明</t>
        </is>
      </c>
    </row>
    <row r="6">
      <c r="A6" s="5" t="inlineStr">
        <is>
          <t>1. 额定拉力（kN）：</t>
        </is>
      </c>
      <c r="B6" s="6" t="inlineStr">
        <is>
          <t>50</t>
        </is>
      </c>
      <c r="C6" s="7" t="inlineStr">
        <is>
          <t>建筑卷扬机额定拉力范围5~500kN</t>
        </is>
      </c>
    </row>
    <row r="7">
      <c r="A7" s="5" t="inlineStr">
        <is>
          <t>2. 钢丝绳速度（m/min）：</t>
        </is>
      </c>
      <c r="B7" s="6" t="inlineStr">
        <is>
          <t>15</t>
        </is>
      </c>
      <c r="C7" s="7" t="inlineStr">
        <is>
          <t>慢速卷扬机8~15m/min，快速30~50m/min</t>
        </is>
      </c>
    </row>
    <row r="8">
      <c r="A8" s="5" t="inlineStr">
        <is>
          <t>3. 卷筒直径（mm）：</t>
        </is>
      </c>
      <c r="B8" s="6" t="inlineStr">
        <is>
          <t>400</t>
        </is>
      </c>
      <c r="C8" s="7" t="inlineStr">
        <is>
          <t>标准卷筒直径300~800mm</t>
        </is>
      </c>
    </row>
    <row r="9">
      <c r="A9" s="5" t="inlineStr">
        <is>
          <t>4. 钢丝绳直径（mm）：</t>
        </is>
      </c>
      <c r="B9" s="6" t="inlineStr">
        <is>
          <t>17.5</t>
        </is>
      </c>
      <c r="C9" s="7" t="inlineStr">
        <is>
          <t>按钢丝绳直径匹配卷筒槽</t>
        </is>
      </c>
    </row>
    <row r="10">
      <c r="A10" s="5" t="inlineStr">
        <is>
          <t>5. 机械传动效率（%）：</t>
        </is>
      </c>
      <c r="B10" s="6" t="inlineStr">
        <is>
          <t>85</t>
        </is>
      </c>
      <c r="C10" s="7" t="inlineStr">
        <is>
          <t>齿轮传动一般80%~90%，蜗杆传动50%~75%</t>
        </is>
      </c>
    </row>
    <row r="11">
      <c r="A11" s="5" t="inlineStr">
        <is>
          <t>6. 工作级别（轻/中/重/特重）：</t>
        </is>
      </c>
      <c r="B11" s="6" t="inlineStr">
        <is>
          <t>中</t>
        </is>
      </c>
      <c r="C11" s="7" t="inlineStr">
        <is>
          <t>对应JC%值：轻15%、中25%、重40%、特重60%</t>
        </is>
      </c>
    </row>
    <row r="12">
      <c r="A12" s="5" t="inlineStr">
        <is>
          <t>7. 每日工作时长（h）：</t>
        </is>
      </c>
      <c r="B12" s="6" t="inlineStr">
        <is>
          <t>8</t>
        </is>
      </c>
      <c r="C12" s="7" t="inlineStr">
        <is>
          <t>影响工作级别判定</t>
        </is>
      </c>
    </row>
    <row r="14">
      <c r="A14" s="8" t="inlineStr">
        <is>
          <t>✅ 计算结果（自动生成）</t>
        </is>
      </c>
    </row>
    <row r="15">
      <c r="A15" s="9" t="inlineStr">
        <is>
          <t>电机功率（kW）</t>
        </is>
      </c>
      <c r="B15" s="10">
        <f>ROUND(B6*B7/60/B10*100,1)</f>
        <v/>
      </c>
      <c r="C15" s="11" t="inlineStr">
        <is>
          <t>P = F×V / (60×η)</t>
        </is>
      </c>
    </row>
    <row r="16">
      <c r="A16" s="5" t="inlineStr">
        <is>
          <t>需用功率（含安全系数1.2）</t>
        </is>
      </c>
      <c r="B16" s="10">
        <f>ROUND(B15*1.2,1)</f>
        <v/>
      </c>
      <c r="C16" s="7" t="inlineStr">
        <is>
          <t>考虑启动和过载安全裕量</t>
        </is>
      </c>
    </row>
    <row r="17">
      <c r="A17" s="5" t="inlineStr">
        <is>
          <t>推荐电机功率系列（kW）</t>
        </is>
      </c>
      <c r="B17" s="10">
        <f>IF(B16&lt;=5.5,"5.5",IF(B16&lt;=7.5,"7.5",IF(B16&lt;=11,"11",IF(B16&lt;=15,"15",IF(B16&lt;=22,"22",IF(B16&lt;=37,"37","45"))))))</f>
        <v/>
      </c>
      <c r="C17" s="7" t="inlineStr">
        <is>
          <t>向上取标准电机功率系列</t>
        </is>
      </c>
    </row>
    <row r="18">
      <c r="A18" s="5" t="inlineStr">
        <is>
          <t>卷筒转速（r/min）</t>
        </is>
      </c>
      <c r="B18" s="10">
        <f>ROUND(B7*1000/(3.14159*B8),1)</f>
        <v/>
      </c>
      <c r="C18" s="7" t="inlineStr">
        <is>
          <t>n = V×1000/(π×D)</t>
        </is>
      </c>
    </row>
    <row r="19">
      <c r="A19" s="5" t="inlineStr">
        <is>
          <t>减速机速比需求</t>
        </is>
      </c>
      <c r="B19" s="10">
        <f>ROUND(1450/B18,1)</f>
        <v/>
      </c>
      <c r="C19" s="7" t="inlineStr">
        <is>
          <t>以1450r/min四极电机计算</t>
        </is>
      </c>
    </row>
    <row r="20">
      <c r="A20" s="5" t="inlineStr">
        <is>
          <t>钢丝绳安全系数校核</t>
        </is>
      </c>
      <c r="B20" s="10">
        <f>IF(B9&gt;=B6/25,"✓ 安全","⚠ 需加大绳径")</f>
        <v/>
      </c>
      <c r="C20" s="7" t="inlineStr">
        <is>
          <t>安全系数≥5时合格</t>
        </is>
      </c>
    </row>
    <row r="21">
      <c r="A21" s="5" t="inlineStr">
        <is>
          <t>推荐卷筒直径（mm）</t>
        </is>
      </c>
      <c r="B21" s="10">
        <f>B8</f>
        <v/>
      </c>
      <c r="C21" s="7" t="inlineStr">
        <is>
          <t>当前值与钢丝绳直径比例检查</t>
        </is>
      </c>
    </row>
    <row r="22">
      <c r="A22" s="5" t="inlineStr">
        <is>
          <t>卷筒与绳径比例</t>
        </is>
      </c>
      <c r="B22" s="10">
        <f>ROUND(B8/B9,1)</f>
        <v/>
      </c>
      <c r="C22" s="7" t="inlineStr">
        <is>
          <t>≥20为合格(D/d≥20)</t>
        </is>
      </c>
    </row>
    <row r="23">
      <c r="A23" s="5" t="inlineStr">
        <is>
          <t>推荐型号</t>
        </is>
      </c>
      <c r="B23" s="10">
        <f>IF(B6&lt;=20,"JK0.5",IF(B6&lt;=30,"JK1",IF(B6&lt;=50,"JK2",IF(B6&lt;=80,"JK5",IF(B6&lt;=125,"JK8",IF(B6&lt;=200,"JK10","JK20"))))))</f>
        <v/>
      </c>
      <c r="C23" s="7" t="inlineStr">
        <is>
          <t>按额定拉力匹配型号</t>
        </is>
      </c>
    </row>
    <row r="24">
      <c r="A24" s="5" t="inlineStr">
        <is>
          <t>JC%值（接电持续率）</t>
        </is>
      </c>
      <c r="B24" s="10">
        <f>IF(B11="轻","15%",IF(B11="中","25%",IF(B11="重","40%","60%")))</f>
        <v/>
      </c>
      <c r="C24" s="7" t="inlineStr">
        <is>
          <t>对应工作级别</t>
        </is>
      </c>
    </row>
  </sheetData>
  <mergeCells count="4">
    <mergeCell ref="A4:H4"/>
    <mergeCell ref="A14:H14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20" customWidth="1" min="3" max="3"/>
    <col width="18" customWidth="1" min="4" max="4"/>
    <col width="20" customWidth="1" min="5" max="5"/>
    <col width="24" customWidth="1" min="6" max="6"/>
    <col width="16" customWidth="1" min="7" max="7"/>
  </cols>
  <sheetData>
    <row r="1">
      <c r="A1" s="12" t="inlineStr">
        <is>
          <t>JK/JM系列建筑卷扬机完整型号参数表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型号</t>
        </is>
      </c>
      <c r="B3" s="13" t="inlineStr">
        <is>
          <t>额定拉力(kN)</t>
        </is>
      </c>
      <c r="C3" s="13" t="inlineStr">
        <is>
          <t>钢丝绳速度(m/min)</t>
        </is>
      </c>
      <c r="D3" s="13" t="inlineStr">
        <is>
          <t>卷筒容绳量(m)</t>
        </is>
      </c>
      <c r="E3" s="13" t="inlineStr">
        <is>
          <t>电机功率(kW)</t>
        </is>
      </c>
      <c r="F3" s="13" t="inlineStr">
        <is>
          <t>外形尺寸(mm)</t>
        </is>
      </c>
      <c r="G3" s="13" t="inlineStr">
        <is>
          <t>整机重量(kg)</t>
        </is>
      </c>
    </row>
    <row r="4">
      <c r="A4" s="14" t="inlineStr">
        <is>
          <t>JK0.5</t>
        </is>
      </c>
      <c r="B4" s="14" t="inlineStr">
        <is>
          <t>5</t>
        </is>
      </c>
      <c r="C4" s="14" t="inlineStr">
        <is>
          <t>15~25</t>
        </is>
      </c>
      <c r="D4" s="14" t="inlineStr">
        <is>
          <t>80~120</t>
        </is>
      </c>
      <c r="E4" s="14" t="inlineStr">
        <is>
          <t>3~4</t>
        </is>
      </c>
      <c r="F4" s="14" t="inlineStr">
        <is>
          <t>600×400×400</t>
        </is>
      </c>
      <c r="G4" s="14" t="inlineStr">
        <is>
          <t>180</t>
        </is>
      </c>
    </row>
    <row r="5">
      <c r="A5" s="15" t="inlineStr">
        <is>
          <t>JK1</t>
        </is>
      </c>
      <c r="B5" s="15" t="inlineStr">
        <is>
          <t>10</t>
        </is>
      </c>
      <c r="C5" s="15" t="inlineStr">
        <is>
          <t>15~25</t>
        </is>
      </c>
      <c r="D5" s="15" t="inlineStr">
        <is>
          <t>100~150</t>
        </is>
      </c>
      <c r="E5" s="15" t="inlineStr">
        <is>
          <t>5.5~7.5</t>
        </is>
      </c>
      <c r="F5" s="15" t="inlineStr">
        <is>
          <t>700×500×450</t>
        </is>
      </c>
      <c r="G5" s="15" t="inlineStr">
        <is>
          <t>250</t>
        </is>
      </c>
    </row>
    <row r="6">
      <c r="A6" s="14" t="inlineStr">
        <is>
          <t>JK2</t>
        </is>
      </c>
      <c r="B6" s="14" t="inlineStr">
        <is>
          <t>20</t>
        </is>
      </c>
      <c r="C6" s="14" t="inlineStr">
        <is>
          <t>15~25</t>
        </is>
      </c>
      <c r="D6" s="14" t="inlineStr">
        <is>
          <t>150~220</t>
        </is>
      </c>
      <c r="E6" s="14" t="inlineStr">
        <is>
          <t>7.5~11</t>
        </is>
      </c>
      <c r="F6" s="14" t="inlineStr">
        <is>
          <t>800×550×500</t>
        </is>
      </c>
      <c r="G6" s="14" t="inlineStr">
        <is>
          <t>350</t>
        </is>
      </c>
    </row>
    <row r="7">
      <c r="A7" s="15" t="inlineStr">
        <is>
          <t>JK3</t>
        </is>
      </c>
      <c r="B7" s="15" t="inlineStr">
        <is>
          <t>30</t>
        </is>
      </c>
      <c r="C7" s="15" t="inlineStr">
        <is>
          <t>12~20</t>
        </is>
      </c>
      <c r="D7" s="15" t="inlineStr">
        <is>
          <t>180~250</t>
        </is>
      </c>
      <c r="E7" s="15" t="inlineStr">
        <is>
          <t>11~15</t>
        </is>
      </c>
      <c r="F7" s="15" t="inlineStr">
        <is>
          <t>900×600×550</t>
        </is>
      </c>
      <c r="G7" s="15" t="inlineStr">
        <is>
          <t>450</t>
        </is>
      </c>
    </row>
    <row r="8">
      <c r="A8" s="14" t="inlineStr">
        <is>
          <t>JK5</t>
        </is>
      </c>
      <c r="B8" s="14" t="inlineStr">
        <is>
          <t>50</t>
        </is>
      </c>
      <c r="C8" s="14" t="inlineStr">
        <is>
          <t>12~18</t>
        </is>
      </c>
      <c r="D8" s="14" t="inlineStr">
        <is>
          <t>250~350</t>
        </is>
      </c>
      <c r="E8" s="14" t="inlineStr">
        <is>
          <t>15~22</t>
        </is>
      </c>
      <c r="F8" s="14" t="inlineStr">
        <is>
          <t>1000×650×600</t>
        </is>
      </c>
      <c r="G8" s="14" t="inlineStr">
        <is>
          <t>650</t>
        </is>
      </c>
    </row>
    <row r="9">
      <c r="A9" s="15" t="inlineStr">
        <is>
          <t>JK8</t>
        </is>
      </c>
      <c r="B9" s="15" t="inlineStr">
        <is>
          <t>80</t>
        </is>
      </c>
      <c r="C9" s="15" t="inlineStr">
        <is>
          <t>10~15</t>
        </is>
      </c>
      <c r="D9" s="15" t="inlineStr">
        <is>
          <t>300~400</t>
        </is>
      </c>
      <c r="E9" s="15" t="inlineStr">
        <is>
          <t>22~30</t>
        </is>
      </c>
      <c r="F9" s="15" t="inlineStr">
        <is>
          <t>1200×700×700</t>
        </is>
      </c>
      <c r="G9" s="15" t="inlineStr">
        <is>
          <t>900</t>
        </is>
      </c>
    </row>
    <row r="10">
      <c r="A10" s="14" t="inlineStr">
        <is>
          <t>JK10</t>
        </is>
      </c>
      <c r="B10" s="14" t="inlineStr">
        <is>
          <t>100</t>
        </is>
      </c>
      <c r="C10" s="14" t="inlineStr">
        <is>
          <t>10~15</t>
        </is>
      </c>
      <c r="D10" s="14" t="inlineStr">
        <is>
          <t>350~450</t>
        </is>
      </c>
      <c r="E10" s="14" t="inlineStr">
        <is>
          <t>30~37</t>
        </is>
      </c>
      <c r="F10" s="14" t="inlineStr">
        <is>
          <t>1300×750×750</t>
        </is>
      </c>
      <c r="G10" s="14" t="inlineStr">
        <is>
          <t>1200</t>
        </is>
      </c>
    </row>
    <row r="11">
      <c r="A11" s="15" t="inlineStr">
        <is>
          <t>JK20</t>
        </is>
      </c>
      <c r="B11" s="15" t="inlineStr">
        <is>
          <t>200</t>
        </is>
      </c>
      <c r="C11" s="15" t="inlineStr">
        <is>
          <t>8~12</t>
        </is>
      </c>
      <c r="D11" s="15" t="inlineStr">
        <is>
          <t>400~600</t>
        </is>
      </c>
      <c r="E11" s="15" t="inlineStr">
        <is>
          <t>45~55</t>
        </is>
      </c>
      <c r="F11" s="15" t="inlineStr">
        <is>
          <t>1500×900×900</t>
        </is>
      </c>
      <c r="G11" s="15" t="inlineStr">
        <is>
          <t>2200</t>
        </is>
      </c>
    </row>
    <row r="12">
      <c r="A12" s="14" t="inlineStr">
        <is>
          <t>JK50</t>
        </is>
      </c>
      <c r="B12" s="14" t="inlineStr">
        <is>
          <t>500</t>
        </is>
      </c>
      <c r="C12" s="14" t="inlineStr">
        <is>
          <t>5~8</t>
        </is>
      </c>
      <c r="D12" s="14" t="inlineStr">
        <is>
          <t>500~800</t>
        </is>
      </c>
      <c r="E12" s="14" t="inlineStr">
        <is>
          <t>75~110</t>
        </is>
      </c>
      <c r="F12" s="14" t="inlineStr">
        <is>
          <t>1800×1100×1100</t>
        </is>
      </c>
      <c r="G12" s="14" t="inlineStr">
        <is>
          <t>3500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22" customWidth="1" min="3" max="3"/>
    <col width="16" customWidth="1" min="4" max="4"/>
    <col width="20" customWidth="1" min="5" max="5"/>
    <col width="14" customWidth="1" min="6" max="6"/>
  </cols>
  <sheetData>
    <row r="1">
      <c r="A1" s="12" t="inlineStr">
        <is>
          <t>卷扬机钢丝绳选型匹配表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卷扬机型号</t>
        </is>
      </c>
      <c r="B3" s="13" t="inlineStr">
        <is>
          <t>额定拉力(kN)</t>
        </is>
      </c>
      <c r="C3" s="13" t="inlineStr">
        <is>
          <t>推荐钢丝绳直径(mm)</t>
        </is>
      </c>
      <c r="D3" s="13" t="inlineStr">
        <is>
          <t>钢丝绳结构</t>
        </is>
      </c>
      <c r="E3" s="13" t="inlineStr">
        <is>
          <t>最小破断拉力(kN)</t>
        </is>
      </c>
      <c r="F3" s="13" t="inlineStr">
        <is>
          <t>安全系数</t>
        </is>
      </c>
    </row>
    <row r="4">
      <c r="A4" s="14" t="inlineStr">
        <is>
          <t>JK0.5</t>
        </is>
      </c>
      <c r="B4" s="14" t="inlineStr">
        <is>
          <t>5</t>
        </is>
      </c>
      <c r="C4" s="14" t="inlineStr">
        <is>
          <t>8~10</t>
        </is>
      </c>
      <c r="D4" s="14" t="inlineStr">
        <is>
          <t>6×19+NF</t>
        </is>
      </c>
      <c r="E4" s="14" t="inlineStr">
        <is>
          <t>40~66</t>
        </is>
      </c>
      <c r="F4" s="14" t="inlineStr">
        <is>
          <t>≥8</t>
        </is>
      </c>
    </row>
    <row r="5">
      <c r="A5" s="15" t="inlineStr">
        <is>
          <t>JK1</t>
        </is>
      </c>
      <c r="B5" s="15" t="inlineStr">
        <is>
          <t>10</t>
        </is>
      </c>
      <c r="C5" s="15" t="inlineStr">
        <is>
          <t>11~13</t>
        </is>
      </c>
      <c r="D5" s="15" t="inlineStr">
        <is>
          <t>6×19+NF</t>
        </is>
      </c>
      <c r="E5" s="15" t="inlineStr">
        <is>
          <t>66~95</t>
        </is>
      </c>
      <c r="F5" s="15" t="inlineStr">
        <is>
          <t>≥6.6</t>
        </is>
      </c>
    </row>
    <row r="6">
      <c r="A6" s="14" t="inlineStr">
        <is>
          <t>JK2</t>
        </is>
      </c>
      <c r="B6" s="14" t="inlineStr">
        <is>
          <t>20</t>
        </is>
      </c>
      <c r="C6" s="14" t="inlineStr">
        <is>
          <t>13~15</t>
        </is>
      </c>
      <c r="D6" s="14" t="inlineStr">
        <is>
          <t>6×19+NF</t>
        </is>
      </c>
      <c r="E6" s="14" t="inlineStr">
        <is>
          <t>95~125</t>
        </is>
      </c>
      <c r="F6" s="14" t="inlineStr">
        <is>
          <t>≥6.3</t>
        </is>
      </c>
    </row>
    <row r="7">
      <c r="A7" s="15" t="inlineStr">
        <is>
          <t>JK3</t>
        </is>
      </c>
      <c r="B7" s="15" t="inlineStr">
        <is>
          <t>30</t>
        </is>
      </c>
      <c r="C7" s="15" t="inlineStr">
        <is>
          <t>15~17.5</t>
        </is>
      </c>
      <c r="D7" s="15" t="inlineStr">
        <is>
          <t>6×19+NF</t>
        </is>
      </c>
      <c r="E7" s="15" t="inlineStr">
        <is>
          <t>125~160</t>
        </is>
      </c>
      <c r="F7" s="15" t="inlineStr">
        <is>
          <t>≥5.3</t>
        </is>
      </c>
    </row>
    <row r="8">
      <c r="A8" s="14" t="inlineStr">
        <is>
          <t>JK5</t>
        </is>
      </c>
      <c r="B8" s="14" t="inlineStr">
        <is>
          <t>50</t>
        </is>
      </c>
      <c r="C8" s="14" t="inlineStr">
        <is>
          <t>17.5~20</t>
        </is>
      </c>
      <c r="D8" s="14" t="inlineStr">
        <is>
          <t>6×19+NF</t>
        </is>
      </c>
      <c r="E8" s="14" t="inlineStr">
        <is>
          <t>160~215</t>
        </is>
      </c>
      <c r="F8" s="14" t="inlineStr">
        <is>
          <t>≥4.3</t>
        </is>
      </c>
    </row>
    <row r="9">
      <c r="A9" s="15" t="inlineStr">
        <is>
          <t>JK8</t>
        </is>
      </c>
      <c r="B9" s="15" t="inlineStr">
        <is>
          <t>80</t>
        </is>
      </c>
      <c r="C9" s="15" t="inlineStr">
        <is>
          <t>20~22</t>
        </is>
      </c>
      <c r="D9" s="15" t="inlineStr">
        <is>
          <t>6×19+NF</t>
        </is>
      </c>
      <c r="E9" s="15" t="inlineStr">
        <is>
          <t>215~270</t>
        </is>
      </c>
      <c r="F9" s="15" t="inlineStr">
        <is>
          <t>≥3.4</t>
        </is>
      </c>
    </row>
    <row r="10">
      <c r="A10" s="14" t="inlineStr">
        <is>
          <t>JK10</t>
        </is>
      </c>
      <c r="B10" s="14" t="inlineStr">
        <is>
          <t>100</t>
        </is>
      </c>
      <c r="C10" s="14" t="inlineStr">
        <is>
          <t>22~24</t>
        </is>
      </c>
      <c r="D10" s="14" t="inlineStr">
        <is>
          <t>6×37+NF</t>
        </is>
      </c>
      <c r="E10" s="14" t="inlineStr">
        <is>
          <t>270~340</t>
        </is>
      </c>
      <c r="F10" s="14" t="inlineStr">
        <is>
          <t>≥3.4</t>
        </is>
      </c>
    </row>
    <row r="11">
      <c r="A11" s="15" t="inlineStr">
        <is>
          <t>JK20</t>
        </is>
      </c>
      <c r="B11" s="15" t="inlineStr">
        <is>
          <t>200</t>
        </is>
      </c>
      <c r="C11" s="15" t="inlineStr">
        <is>
          <t>26~28</t>
        </is>
      </c>
      <c r="D11" s="15" t="inlineStr">
        <is>
          <t>6×37+NF</t>
        </is>
      </c>
      <c r="E11" s="15" t="inlineStr">
        <is>
          <t>340~420</t>
        </is>
      </c>
      <c r="F11" s="15" t="inlineStr">
        <is>
          <t>≥2.1</t>
        </is>
      </c>
    </row>
    <row r="13">
      <c r="A13" s="16" t="inlineStr">
        <is>
          <t>说明：建筑卷扬机钢丝绳安全系数要求≥5倍（GB/T 1955-2019），推荐钢丝绳为6×19+NF（天然纤维芯）或6×37+NF，公称抗拉强度不低于1570MPa。</t>
        </is>
      </c>
    </row>
  </sheetData>
  <mergeCells count="3">
    <mergeCell ref="A13:F13"/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2" t="inlineStr">
        <is>
          <t>钢丝绳速度与卷筒直径速查表</t>
        </is>
      </c>
    </row>
    <row r="2">
      <c r="A2" s="2" t="inlineStr">
        <is>
          <t>河南克鲁德重工有限公司 | www.i.qizhongji.com</t>
        </is>
      </c>
    </row>
    <row r="3">
      <c r="A3" s="17" t="inlineStr">
        <is>
          <t>卷筒转速(r/min)速查表</t>
        </is>
      </c>
    </row>
    <row r="4">
      <c r="A4" s="13" t="inlineStr">
        <is>
          <t>卷筒直径(mm)</t>
        </is>
      </c>
      <c r="B4" s="13" t="inlineStr">
        <is>
          <t>绳速8m/min</t>
        </is>
      </c>
      <c r="C4" s="13" t="inlineStr">
        <is>
          <t>绳速12m/min</t>
        </is>
      </c>
      <c r="D4" s="13" t="inlineStr">
        <is>
          <t>绳速15m/min</t>
        </is>
      </c>
      <c r="E4" s="13" t="inlineStr">
        <is>
          <t>绳速20m/min</t>
        </is>
      </c>
      <c r="F4" s="13" t="inlineStr">
        <is>
          <t>绳速30m/min</t>
        </is>
      </c>
    </row>
    <row r="5">
      <c r="A5" s="14" t="inlineStr">
        <is>
          <t>300</t>
        </is>
      </c>
      <c r="B5" s="14" t="inlineStr">
        <is>
          <t>8.5</t>
        </is>
      </c>
      <c r="C5" s="14" t="inlineStr">
        <is>
          <t>12.7</t>
        </is>
      </c>
      <c r="D5" s="14" t="inlineStr">
        <is>
          <t>15.9</t>
        </is>
      </c>
      <c r="E5" s="14" t="inlineStr">
        <is>
          <t>21.2</t>
        </is>
      </c>
      <c r="F5" s="14" t="inlineStr">
        <is>
          <t>31.8</t>
        </is>
      </c>
    </row>
    <row r="6">
      <c r="A6" s="15" t="inlineStr">
        <is>
          <t>400</t>
        </is>
      </c>
      <c r="B6" s="15" t="inlineStr">
        <is>
          <t>6.4</t>
        </is>
      </c>
      <c r="C6" s="15" t="inlineStr">
        <is>
          <t>9.5</t>
        </is>
      </c>
      <c r="D6" s="15" t="inlineStr">
        <is>
          <t>11.9</t>
        </is>
      </c>
      <c r="E6" s="15" t="inlineStr">
        <is>
          <t>15.9</t>
        </is>
      </c>
      <c r="F6" s="15" t="inlineStr">
        <is>
          <t>23.9</t>
        </is>
      </c>
    </row>
    <row r="7">
      <c r="A7" s="14" t="inlineStr">
        <is>
          <t>500</t>
        </is>
      </c>
      <c r="B7" s="14" t="inlineStr">
        <is>
          <t>5.1</t>
        </is>
      </c>
      <c r="C7" s="14" t="inlineStr">
        <is>
          <t>7.6</t>
        </is>
      </c>
      <c r="D7" s="14" t="inlineStr">
        <is>
          <t>9.5</t>
        </is>
      </c>
      <c r="E7" s="14" t="inlineStr">
        <is>
          <t>12.7</t>
        </is>
      </c>
      <c r="F7" s="14" t="inlineStr">
        <is>
          <t>19.1</t>
        </is>
      </c>
    </row>
    <row r="8">
      <c r="A8" s="15" t="inlineStr">
        <is>
          <t>600</t>
        </is>
      </c>
      <c r="B8" s="15" t="inlineStr">
        <is>
          <t>4.2</t>
        </is>
      </c>
      <c r="C8" s="15" t="inlineStr">
        <is>
          <t>6.4</t>
        </is>
      </c>
      <c r="D8" s="15" t="inlineStr">
        <is>
          <t>8.0</t>
        </is>
      </c>
      <c r="E8" s="15" t="inlineStr">
        <is>
          <t>10.6</t>
        </is>
      </c>
      <c r="F8" s="15" t="inlineStr">
        <is>
          <t>15.9</t>
        </is>
      </c>
    </row>
    <row r="9">
      <c r="A9" s="14" t="inlineStr">
        <is>
          <t>700</t>
        </is>
      </c>
      <c r="B9" s="14" t="inlineStr">
        <is>
          <t>3.6</t>
        </is>
      </c>
      <c r="C9" s="14" t="inlineStr">
        <is>
          <t>5.4</t>
        </is>
      </c>
      <c r="D9" s="14" t="inlineStr">
        <is>
          <t>6.8</t>
        </is>
      </c>
      <c r="E9" s="14" t="inlineStr">
        <is>
          <t>9.1</t>
        </is>
      </c>
      <c r="F9" s="14" t="inlineStr">
        <is>
          <t>13.6</t>
        </is>
      </c>
    </row>
    <row r="10">
      <c r="A10" s="15" t="inlineStr">
        <is>
          <t>800</t>
        </is>
      </c>
      <c r="B10" s="15" t="inlineStr">
        <is>
          <t>3.2</t>
        </is>
      </c>
      <c r="C10" s="15" t="inlineStr">
        <is>
          <t>4.8</t>
        </is>
      </c>
      <c r="D10" s="15" t="inlineStr">
        <is>
          <t>6.0</t>
        </is>
      </c>
      <c r="E10" s="15" t="inlineStr">
        <is>
          <t>8.0</t>
        </is>
      </c>
      <c r="F10" s="15" t="inlineStr">
        <is>
          <t>11.9</t>
        </is>
      </c>
    </row>
    <row r="13">
      <c r="A13" s="17" t="inlineStr">
        <is>
          <t>减速机速比推荐表（以1450r/min电机计算）</t>
        </is>
      </c>
    </row>
    <row r="14">
      <c r="A14" s="13" t="inlineStr">
        <is>
          <t>卷筒直径(mm)</t>
        </is>
      </c>
      <c r="B14" s="13" t="inlineStr">
        <is>
          <t>绳速8m/min</t>
        </is>
      </c>
      <c r="C14" s="13" t="inlineStr">
        <is>
          <t>绳速12m/min</t>
        </is>
      </c>
      <c r="D14" s="13" t="inlineStr">
        <is>
          <t>绳速15m/min</t>
        </is>
      </c>
      <c r="E14" s="13" t="inlineStr">
        <is>
          <t>绳速20m/min</t>
        </is>
      </c>
      <c r="F14" s="13" t="inlineStr">
        <is>
          <t>绳速30m/min</t>
        </is>
      </c>
    </row>
    <row r="15">
      <c r="A15" s="14" t="inlineStr">
        <is>
          <t>300</t>
        </is>
      </c>
      <c r="B15" s="14" t="inlineStr">
        <is>
          <t>170.6</t>
        </is>
      </c>
      <c r="C15" s="14" t="inlineStr">
        <is>
          <t>113.9</t>
        </is>
      </c>
      <c r="D15" s="14" t="inlineStr">
        <is>
          <t>91.2</t>
        </is>
      </c>
      <c r="E15" s="14" t="inlineStr">
        <is>
          <t>68.4</t>
        </is>
      </c>
      <c r="F15" s="14" t="inlineStr">
        <is>
          <t>45.6</t>
        </is>
      </c>
    </row>
    <row r="16">
      <c r="A16" s="15" t="inlineStr">
        <is>
          <t>400</t>
        </is>
      </c>
      <c r="B16" s="15" t="inlineStr">
        <is>
          <t>226.8</t>
        </is>
      </c>
      <c r="C16" s="15" t="inlineStr">
        <is>
          <t>152.6</t>
        </is>
      </c>
      <c r="D16" s="15" t="inlineStr">
        <is>
          <t>121.8</t>
        </is>
      </c>
      <c r="E16" s="15" t="inlineStr">
        <is>
          <t>91.5</t>
        </is>
      </c>
      <c r="F16" s="15" t="inlineStr">
        <is>
          <t>60.7</t>
        </is>
      </c>
    </row>
    <row r="17">
      <c r="A17" s="14" t="inlineStr">
        <is>
          <t>500</t>
        </is>
      </c>
      <c r="B17" s="14" t="inlineStr">
        <is>
          <t>284.5</t>
        </is>
      </c>
      <c r="C17" s="14" t="inlineStr">
        <is>
          <t>190.8</t>
        </is>
      </c>
      <c r="D17" s="14" t="inlineStr">
        <is>
          <t>152.4</t>
        </is>
      </c>
      <c r="E17" s="14" t="inlineStr">
        <is>
          <t>114.2</t>
        </is>
      </c>
      <c r="F17" s="14" t="inlineStr">
        <is>
          <t>75.9</t>
        </is>
      </c>
    </row>
    <row r="18">
      <c r="A18" s="15" t="inlineStr">
        <is>
          <t>600</t>
        </is>
      </c>
      <c r="B18" s="15" t="inlineStr">
        <is>
          <t>340.8</t>
        </is>
      </c>
      <c r="C18" s="15" t="inlineStr">
        <is>
          <t>228.8</t>
        </is>
      </c>
      <c r="D18" s="15" t="inlineStr">
        <is>
          <t>182.9</t>
        </is>
      </c>
      <c r="E18" s="15" t="inlineStr">
        <is>
          <t>137.0</t>
        </is>
      </c>
      <c r="F18" s="15" t="inlineStr">
        <is>
          <t>91.1</t>
        </is>
      </c>
    </row>
    <row r="19">
      <c r="A19" s="14" t="inlineStr">
        <is>
          <t>700</t>
        </is>
      </c>
      <c r="B19" s="14" t="inlineStr">
        <is>
          <t>398.3</t>
        </is>
      </c>
      <c r="C19" s="14" t="inlineStr">
        <is>
          <t>267.0</t>
        </is>
      </c>
      <c r="D19" s="14" t="inlineStr">
        <is>
          <t>213.4</t>
        </is>
      </c>
      <c r="E19" s="14" t="inlineStr">
        <is>
          <t>159.8</t>
        </is>
      </c>
      <c r="F19" s="14" t="inlineStr">
        <is>
          <t>106.3</t>
        </is>
      </c>
    </row>
    <row r="20">
      <c r="A20" s="15" t="inlineStr">
        <is>
          <t>800</t>
        </is>
      </c>
      <c r="B20" s="15" t="inlineStr">
        <is>
          <t>454.8</t>
        </is>
      </c>
      <c r="C20" s="15" t="inlineStr">
        <is>
          <t>305.0</t>
        </is>
      </c>
      <c r="D20" s="15" t="inlineStr">
        <is>
          <t>243.8</t>
        </is>
      </c>
      <c r="E20" s="15" t="inlineStr">
        <is>
          <t>182.6</t>
        </is>
      </c>
      <c r="F20" s="15" t="inlineStr">
        <is>
          <t>121.6</t>
        </is>
      </c>
    </row>
  </sheetData>
  <mergeCells count="4">
    <mergeCell ref="A3:F3"/>
    <mergeCell ref="A2:F2"/>
    <mergeCell ref="A13:F13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2" t="inlineStr">
        <is>
          <t>卷扬机安装基础与地脚参数表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型号</t>
        </is>
      </c>
      <c r="B3" s="13" t="inlineStr">
        <is>
          <t>基础尺寸(mm)</t>
        </is>
      </c>
      <c r="C3" s="13" t="inlineStr">
        <is>
          <t>地脚螺栓</t>
        </is>
      </c>
      <c r="D3" s="13" t="inlineStr">
        <is>
          <t>螺栓间距(mm)</t>
        </is>
      </c>
      <c r="E3" s="13" t="inlineStr">
        <is>
          <t>混凝土用量(m³)</t>
        </is>
      </c>
      <c r="F3" s="13" t="inlineStr">
        <is>
          <t>基础重量(kg)</t>
        </is>
      </c>
    </row>
    <row r="4">
      <c r="A4" s="14" t="inlineStr">
        <is>
          <t>JK0.5</t>
        </is>
      </c>
      <c r="B4" s="14" t="inlineStr">
        <is>
          <t>400×400×400</t>
        </is>
      </c>
      <c r="C4" s="14" t="inlineStr">
        <is>
          <t>M16×4</t>
        </is>
      </c>
      <c r="D4" s="14" t="inlineStr">
        <is>
          <t>250×250</t>
        </is>
      </c>
      <c r="E4" s="14" t="inlineStr">
        <is>
          <t>0.06</t>
        </is>
      </c>
      <c r="F4" s="14" t="inlineStr">
        <is>
          <t>160</t>
        </is>
      </c>
    </row>
    <row r="5">
      <c r="A5" s="15" t="inlineStr">
        <is>
          <t>JK1</t>
        </is>
      </c>
      <c r="B5" s="15" t="inlineStr">
        <is>
          <t>500×500×500</t>
        </is>
      </c>
      <c r="C5" s="15" t="inlineStr">
        <is>
          <t>M20×4</t>
        </is>
      </c>
      <c r="D5" s="15" t="inlineStr">
        <is>
          <t>300×300</t>
        </is>
      </c>
      <c r="E5" s="15" t="inlineStr">
        <is>
          <t>0.13</t>
        </is>
      </c>
      <c r="F5" s="15" t="inlineStr">
        <is>
          <t>310</t>
        </is>
      </c>
    </row>
    <row r="6">
      <c r="A6" s="14" t="inlineStr">
        <is>
          <t>JK2</t>
        </is>
      </c>
      <c r="B6" s="14" t="inlineStr">
        <is>
          <t>600×600×600</t>
        </is>
      </c>
      <c r="C6" s="14" t="inlineStr">
        <is>
          <t>M24×4</t>
        </is>
      </c>
      <c r="D6" s="14" t="inlineStr">
        <is>
          <t>350×350</t>
        </is>
      </c>
      <c r="E6" s="14" t="inlineStr">
        <is>
          <t>0.22</t>
        </is>
      </c>
      <c r="F6" s="14" t="inlineStr">
        <is>
          <t>530</t>
        </is>
      </c>
    </row>
    <row r="7">
      <c r="A7" s="15" t="inlineStr">
        <is>
          <t>JK5</t>
        </is>
      </c>
      <c r="B7" s="15" t="inlineStr">
        <is>
          <t>800×800×700</t>
        </is>
      </c>
      <c r="C7" s="15" t="inlineStr">
        <is>
          <t>M30×6</t>
        </is>
      </c>
      <c r="D7" s="15" t="inlineStr">
        <is>
          <t>400×400</t>
        </is>
      </c>
      <c r="E7" s="15" t="inlineStr">
        <is>
          <t>0.45</t>
        </is>
      </c>
      <c r="F7" s="15" t="inlineStr">
        <is>
          <t>1080</t>
        </is>
      </c>
    </row>
    <row r="8">
      <c r="A8" s="14" t="inlineStr">
        <is>
          <t>JK8</t>
        </is>
      </c>
      <c r="B8" s="14" t="inlineStr">
        <is>
          <t>1000×1000×800</t>
        </is>
      </c>
      <c r="C8" s="14" t="inlineStr">
        <is>
          <t>M36×6</t>
        </is>
      </c>
      <c r="D8" s="14" t="inlineStr">
        <is>
          <t>500×500</t>
        </is>
      </c>
      <c r="E8" s="14" t="inlineStr">
        <is>
          <t>0.80</t>
        </is>
      </c>
      <c r="F8" s="14" t="inlineStr">
        <is>
          <t>1920</t>
        </is>
      </c>
    </row>
    <row r="9">
      <c r="A9" s="15" t="inlineStr">
        <is>
          <t>JK10</t>
        </is>
      </c>
      <c r="B9" s="15" t="inlineStr">
        <is>
          <t>1200×1000×900</t>
        </is>
      </c>
      <c r="C9" s="15" t="inlineStr">
        <is>
          <t>M36×8</t>
        </is>
      </c>
      <c r="D9" s="15" t="inlineStr">
        <is>
          <t>550×550</t>
        </is>
      </c>
      <c r="E9" s="15" t="inlineStr">
        <is>
          <t>1.08</t>
        </is>
      </c>
      <c r="F9" s="15" t="inlineStr">
        <is>
          <t>2600</t>
        </is>
      </c>
    </row>
    <row r="10">
      <c r="A10" s="14" t="inlineStr">
        <is>
          <t>JK20</t>
        </is>
      </c>
      <c r="B10" s="14" t="inlineStr">
        <is>
          <t>1500×1200×1000</t>
        </is>
      </c>
      <c r="C10" s="14" t="inlineStr">
        <is>
          <t>M42×8</t>
        </is>
      </c>
      <c r="D10" s="14" t="inlineStr">
        <is>
          <t>650×650</t>
        </is>
      </c>
      <c r="E10" s="14" t="inlineStr">
        <is>
          <t>1.80</t>
        </is>
      </c>
      <c r="F10" s="14" t="inlineStr">
        <is>
          <t>4320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2" t="inlineStr">
        <is>
          <t>卷扬机日常安全检查记录表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检查项目</t>
        </is>
      </c>
      <c r="B3" s="13" t="inlineStr">
        <is>
          <t>检查内容</t>
        </is>
      </c>
      <c r="C3" s="13" t="inlineStr">
        <is>
          <t>合格标准</t>
        </is>
      </c>
      <c r="D3" s="13" t="inlineStr">
        <is>
          <t>检查结果(√/×)</t>
        </is>
      </c>
      <c r="E3" s="13" t="inlineStr">
        <is>
          <t>是否整改</t>
        </is>
      </c>
      <c r="F3" s="13" t="inlineStr">
        <is>
          <t>备注</t>
        </is>
      </c>
    </row>
    <row r="4">
      <c r="A4" s="14" t="inlineStr">
        <is>
          <t>钢丝绳</t>
        </is>
      </c>
      <c r="B4" s="14" t="inlineStr">
        <is>
          <t>断丝/磨损/腐蚀</t>
        </is>
      </c>
      <c r="C4" s="14" t="inlineStr">
        <is>
          <t>一捻距断丝&lt;10%</t>
        </is>
      </c>
      <c r="D4" s="14" t="inlineStr"/>
      <c r="E4" s="14" t="inlineStr"/>
      <c r="F4" s="14" t="inlineStr"/>
    </row>
    <row r="5">
      <c r="A5" s="15" t="inlineStr">
        <is>
          <t>制动器</t>
        </is>
      </c>
      <c r="B5" s="15" t="inlineStr">
        <is>
          <t>制动瓦间隙/磨损</t>
        </is>
      </c>
      <c r="C5" s="15" t="inlineStr">
        <is>
          <t>间隙0.5~1mm</t>
        </is>
      </c>
      <c r="D5" s="15" t="inlineStr"/>
      <c r="E5" s="15" t="inlineStr"/>
      <c r="F5" s="15" t="inlineStr"/>
    </row>
    <row r="6">
      <c r="A6" s="14" t="inlineStr">
        <is>
          <t>卷筒</t>
        </is>
      </c>
      <c r="B6" s="14" t="inlineStr">
        <is>
          <t>绳槽磨损/裂纹</t>
        </is>
      </c>
      <c r="C6" s="14" t="inlineStr">
        <is>
          <t>绳槽深度≥原深70%</t>
        </is>
      </c>
      <c r="D6" s="14" t="inlineStr"/>
      <c r="E6" s="14" t="inlineStr"/>
      <c r="F6" s="14" t="inlineStr"/>
    </row>
    <row r="7">
      <c r="A7" s="15" t="inlineStr">
        <is>
          <t>减速机</t>
        </is>
      </c>
      <c r="B7" s="15" t="inlineStr">
        <is>
          <t>油位/漏油/异响</t>
        </is>
      </c>
      <c r="C7" s="15" t="inlineStr">
        <is>
          <t>油位正常、无漏油</t>
        </is>
      </c>
      <c r="D7" s="15" t="inlineStr"/>
      <c r="E7" s="15" t="inlineStr"/>
      <c r="F7" s="15" t="inlineStr"/>
    </row>
    <row r="8">
      <c r="A8" s="14" t="inlineStr">
        <is>
          <t>电机</t>
        </is>
      </c>
      <c r="B8" s="14" t="inlineStr">
        <is>
          <t>运行电流/温度</t>
        </is>
      </c>
      <c r="C8" s="14" t="inlineStr">
        <is>
          <t>电流≤额定值</t>
        </is>
      </c>
      <c r="D8" s="14" t="inlineStr"/>
      <c r="E8" s="14" t="inlineStr"/>
      <c r="F8" s="14" t="inlineStr"/>
    </row>
    <row r="9">
      <c r="A9" s="15" t="inlineStr">
        <is>
          <t>电气系统</t>
        </is>
      </c>
      <c r="B9" s="15" t="inlineStr">
        <is>
          <t>按钮/接触器/过载</t>
        </is>
      </c>
      <c r="C9" s="15" t="inlineStr">
        <is>
          <t>动作灵敏、绝缘≥1MΩ</t>
        </is>
      </c>
      <c r="D9" s="15" t="inlineStr"/>
      <c r="E9" s="15" t="inlineStr"/>
      <c r="F9" s="15" t="inlineStr"/>
    </row>
    <row r="10">
      <c r="A10" s="14" t="inlineStr">
        <is>
          <t>地脚螺栓</t>
        </is>
      </c>
      <c r="B10" s="14" t="inlineStr">
        <is>
          <t>松动/锈蚀</t>
        </is>
      </c>
      <c r="C10" s="14" t="inlineStr">
        <is>
          <t>力矩达标、无锈蚀</t>
        </is>
      </c>
      <c r="D10" s="14" t="inlineStr"/>
      <c r="E10" s="14" t="inlineStr"/>
      <c r="F10" s="14" t="inlineStr"/>
    </row>
    <row r="11">
      <c r="A11" s="15" t="inlineStr">
        <is>
          <t>防护罩</t>
        </is>
      </c>
      <c r="B11" s="15" t="inlineStr">
        <is>
          <t>完好/固定</t>
        </is>
      </c>
      <c r="C11" s="15" t="inlineStr">
        <is>
          <t>无破损、固定可靠</t>
        </is>
      </c>
      <c r="D11" s="15" t="inlineStr"/>
      <c r="E11" s="15" t="inlineStr"/>
      <c r="F11" s="15" t="inlineStr"/>
    </row>
    <row r="12">
      <c r="A12" s="14" t="inlineStr">
        <is>
          <t>限位器</t>
        </is>
      </c>
      <c r="B12" s="14" t="inlineStr">
        <is>
          <t>动作/复位</t>
        </is>
      </c>
      <c r="C12" s="14" t="inlineStr">
        <is>
          <t>动作灵敏准确</t>
        </is>
      </c>
      <c r="D12" s="14" t="inlineStr"/>
      <c r="E12" s="14" t="inlineStr"/>
      <c r="F12" s="14" t="inlineStr"/>
    </row>
    <row r="13">
      <c r="A13" s="15" t="inlineStr">
        <is>
          <t>整机外观</t>
        </is>
      </c>
      <c r="B13" s="15" t="inlineStr">
        <is>
          <t>变形/裂纹/锈蚀</t>
        </is>
      </c>
      <c r="C13" s="15" t="inlineStr">
        <is>
          <t>无异常变形</t>
        </is>
      </c>
      <c r="D13" s="15" t="inlineStr"/>
      <c r="E13" s="15" t="inlineStr"/>
      <c r="F13" s="15" t="inlineStr"/>
    </row>
    <row r="15">
      <c r="A15" s="18" t="inlineStr">
        <is>
          <t>检查日期：</t>
        </is>
      </c>
    </row>
    <row r="16">
      <c r="A16" s="18" t="inlineStr">
        <is>
          <t>检查人签名：</t>
        </is>
      </c>
    </row>
    <row r="17">
      <c r="A17" s="18" t="inlineStr">
        <is>
          <t>检查结论：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2" t="inlineStr">
        <is>
          <t>卷扬机安全技术规范（GB/T 1955-2019摘要）</t>
        </is>
      </c>
    </row>
    <row r="2">
      <c r="A2" s="2" t="inlineStr">
        <is>
          <t>河南克鲁德重工有限公司 | www.i.qizhongji.com</t>
        </is>
      </c>
    </row>
    <row r="4">
      <c r="A4" s="19" t="inlineStr">
        <is>
          <t>1. 卷扬机安装必须固定在混凝土基础上，严禁直接放置在松软地面上使用。</t>
        </is>
      </c>
    </row>
    <row r="5">
      <c r="A5" s="19" t="inlineStr">
        <is>
          <t>2. 钢丝绳严禁打结、扭绕，使用时绳筒上钢丝绳最少保留3圈。</t>
        </is>
      </c>
    </row>
    <row r="6">
      <c r="A6" s="19" t="inlineStr">
        <is>
          <t>3. 制动器每月至少检查一次，制动瓦磨损超过原厚度50%必须更换。</t>
        </is>
      </c>
    </row>
    <row r="7">
      <c r="A7" s="19" t="inlineStr">
        <is>
          <t>4. 卷扬机严禁超载使用，额定拉力不得超过铭牌标示值。</t>
        </is>
      </c>
    </row>
    <row r="8">
      <c r="A8" s="19" t="inlineStr">
        <is>
          <t>5. 钢丝绳直径磨损超过7%或一捻距内断丝超过总丝数10%应立即更换。</t>
        </is>
      </c>
    </row>
    <row r="9">
      <c r="A9" s="19" t="inlineStr">
        <is>
          <t>6. 电动机制动器间隙调整应在0.5~1mm范围内，过大会延长制动距离。</t>
        </is>
      </c>
    </row>
    <row r="10">
      <c r="A10" s="19" t="inlineStr">
        <is>
          <t>7. 卷扬机工作环境温度应在-25℃~+40℃之间，超出需特殊防护。</t>
        </is>
      </c>
    </row>
    <row r="11">
      <c r="A11" s="19" t="inlineStr">
        <is>
          <t>8. 卷扬机使用前必须检查限位器是否灵敏可靠。</t>
        </is>
      </c>
    </row>
    <row r="12">
      <c r="A12" s="19" t="inlineStr">
        <is>
          <t>9. 维修时必须切断电源并挂"有人工作，禁止合闸"警示牌。</t>
        </is>
      </c>
    </row>
    <row r="13">
      <c r="A13" s="19" t="inlineStr">
        <is>
          <t>10. 卷扬机每半年应进行一次全面检修。</t>
        </is>
      </c>
    </row>
  </sheetData>
  <mergeCells count="12">
    <mergeCell ref="A4:B4"/>
    <mergeCell ref="A2:B2"/>
    <mergeCell ref="A7:B7"/>
    <mergeCell ref="A11:B11"/>
    <mergeCell ref="A10:B10"/>
    <mergeCell ref="A5:B5"/>
    <mergeCell ref="A13:B13"/>
    <mergeCell ref="A1:B1"/>
    <mergeCell ref="A9:B9"/>
    <mergeCell ref="A8:B8"/>
    <mergeCell ref="A6:B6"/>
    <mergeCell ref="A12:B1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2" t="inlineStr">
        <is>
          <t>卷扬机选型与使用常见问题</t>
        </is>
      </c>
    </row>
    <row r="2">
      <c r="A2" s="2" t="inlineStr">
        <is>
          <t>河南克鲁德重工有限公司 | www.i.qizhongji.com</t>
        </is>
      </c>
    </row>
    <row r="4">
      <c r="A4" s="20" t="inlineStr">
        <is>
          <t>Q1：卷扬机的额定拉力如何确定？</t>
        </is>
      </c>
    </row>
    <row r="5">
      <c r="A5" s="19" t="inlineStr">
        <is>
          <t>A：额定拉力应为最大使用拉力的1.2~1.5倍。例如吊重5t(50kN)，建议选额定拉力不小于60kN的卷扬机，对应JK5型(50kN)或JK8型(80kN)。</t>
        </is>
      </c>
    </row>
    <row r="6">
      <c r="A6" s="20" t="inlineStr">
        <is>
          <t>Q2：慢速卷扬机和快速卷扬机怎么选？</t>
        </is>
      </c>
    </row>
    <row r="7">
      <c r="A7" s="19" t="inlineStr">
        <is>
          <t>A：慢速(JM型)钢丝绳速度8~15m/min，适用于起重吊装、设备安装；快速(JK型)速度25~50m/min，适用于牵引、拖拽。建筑工地一般选慢速。</t>
        </is>
      </c>
    </row>
    <row r="8">
      <c r="A8" s="20" t="inlineStr">
        <is>
          <t>Q3：卷扬机制动器失灵怎么办？</t>
        </is>
      </c>
    </row>
    <row r="9">
      <c r="A9" s="19" t="inlineStr">
        <is>
          <t>A：立即停止使用。常见原因：制动瓦磨损、制动间隙过大、弹簧疲劳、制动轮有油污。定期检查制动间隙(0.5~1mm)和瓦片厚度。</t>
        </is>
      </c>
    </row>
    <row r="10">
      <c r="A10" s="20" t="inlineStr">
        <is>
          <t>Q4：钢丝绳多长合适？</t>
        </is>
      </c>
    </row>
    <row r="11">
      <c r="A11" s="19" t="inlineStr">
        <is>
          <t>A：卷筒容绳量应为实际使用长度的1.5倍以上。钢丝绳在卷筒上至少保留3圈作为安全圈，不能全部放出。</t>
        </is>
      </c>
    </row>
    <row r="12">
      <c r="A12" s="20" t="inlineStr">
        <is>
          <t>Q5：卷扬机能用多久？</t>
        </is>
      </c>
    </row>
    <row r="13">
      <c r="A13" s="19" t="inlineStr">
        <is>
          <t>A：正常维护下使用8~10年。主要易损件包括：制动瓦(1~2年更换)、钢丝绳(视使用频率6~12月)、减速机润滑油(6个月更换)。</t>
        </is>
      </c>
    </row>
    <row r="14">
      <c r="A14" s="20" t="inlineStr">
        <is>
          <t>Q6：河南克鲁德重工提供卷扬机吗？</t>
        </is>
      </c>
    </row>
    <row r="15">
      <c r="A15" s="19" t="inlineStr">
        <is>
          <t>A：河南克鲁德重工有限公司可提供JK/JM型0.5t~50t建筑卷扬机及非标定制，配套电机、减速机和电气控制系统，详情可来电咨询。</t>
        </is>
      </c>
    </row>
    <row r="17">
      <c r="A17" s="21" t="inlineStr">
        <is>
          <t>⚠ 重要提示：本表计算结果仅供参考，实际选型应以厂家技术资料和现场工况为准。</t>
        </is>
      </c>
    </row>
  </sheetData>
  <mergeCells count="15">
    <mergeCell ref="A4:B4"/>
    <mergeCell ref="A2:B2"/>
    <mergeCell ref="A15:B15"/>
    <mergeCell ref="A7:B7"/>
    <mergeCell ref="A11:B11"/>
    <mergeCell ref="A10:B10"/>
    <mergeCell ref="A5:B5"/>
    <mergeCell ref="A13:B13"/>
    <mergeCell ref="A14:B14"/>
    <mergeCell ref="A1:B1"/>
    <mergeCell ref="A17:B17"/>
    <mergeCell ref="A9:B9"/>
    <mergeCell ref="A8:B8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2026-05-31T21:43:48Z</dcterms:created>
  <dcterms:modified xsi:type="dcterms:W3CDTF">2026-05-31T21:43:48Z</dcterms:modified>
</cp:coreProperties>
</file>