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轮压计算器" sheetId="1" state="visible" r:id="rId1"/>
    <sheet name="车轮参数表" sheetId="2" state="visible" r:id="rId2"/>
    <sheet name="轨道参数" sheetId="3" state="visible" r:id="rId3"/>
    <sheet name="轮压速查表" sheetId="4" state="visible" r:id="rId4"/>
    <sheet name="材料强度" sheetId="5" state="visible" r:id="rId5"/>
    <sheet name="安装验收" sheetId="6" state="visible" r:id="rId6"/>
    <sheet name="车轮检查表" sheetId="7" state="visible" r:id="rId7"/>
    <sheet name="FAQ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Arial"/>
      <b val="1"/>
      <color rgb="001A3A5C"/>
      <sz val="16"/>
    </font>
    <font>
      <name val="Arial"/>
      <i val="1"/>
      <color rgb="00999999"/>
      <sz val="9"/>
    </font>
    <font>
      <name val="Arial"/>
      <b val="1"/>
      <color rgb="00E65100"/>
      <sz val="12"/>
    </font>
    <font>
      <name val="Arial"/>
      <b val="1"/>
      <color rgb="00FFFFFF"/>
      <sz val="11"/>
    </font>
    <font>
      <name val="Arial"/>
      <color rgb="00333333"/>
      <sz val="10"/>
    </font>
    <font>
      <name val="Arial"/>
      <b val="1"/>
      <color rgb="00E65100"/>
      <sz val="11"/>
    </font>
    <font>
      <name val="Arial"/>
      <color rgb="00999999"/>
      <sz val="9"/>
    </font>
    <font>
      <name val="Arial"/>
      <b val="1"/>
      <color rgb="001B5E20"/>
      <sz val="12"/>
    </font>
    <font>
      <name val="Arial"/>
      <b val="1"/>
      <color rgb="00FFFFFF"/>
      <sz val="10"/>
    </font>
    <font>
      <name val="Arial"/>
      <b val="1"/>
      <color rgb="001A3A5C"/>
      <sz val="11"/>
    </font>
    <font>
      <name val="Arial"/>
      <b val="1"/>
      <color rgb="001A3A5C"/>
      <sz val="14"/>
    </font>
    <font>
      <name val="Arial"/>
      <sz val="10"/>
    </font>
    <font>
      <name val="Arial"/>
      <b val="1"/>
      <color rgb="001A3A5C"/>
      <sz val="12"/>
    </font>
    <font>
      <name val="Arial"/>
      <b val="1"/>
      <color rgb="001A3A5C"/>
      <sz val="10"/>
    </font>
  </fonts>
  <fills count="10">
    <fill>
      <patternFill/>
    </fill>
    <fill>
      <patternFill patternType="gray125"/>
    </fill>
    <fill>
      <patternFill patternType="solid">
        <fgColor rgb="0037474F"/>
      </patternFill>
    </fill>
    <fill>
      <patternFill patternType="solid">
        <fgColor rgb="00FFFDE7"/>
      </patternFill>
    </fill>
    <fill>
      <patternFill patternType="solid">
        <fgColor rgb="00E8F5E9"/>
      </patternFill>
    </fill>
    <fill>
      <patternFill patternType="solid">
        <fgColor rgb="002E7D32"/>
      </patternFill>
    </fill>
    <fill>
      <patternFill patternType="solid">
        <fgColor rgb="00FFF3E0"/>
      </patternFill>
    </fill>
    <fill>
      <patternFill patternType="solid">
        <fgColor rgb="001A3A5C"/>
      </patternFill>
    </fill>
    <fill>
      <patternFill patternType="solid">
        <fgColor rgb="00F5F8FF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0" fontId="6" fillId="3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8" fillId="4" borderId="0" pivotButton="0" quotePrefix="0" xfId="0"/>
    <xf numFmtId="0" fontId="5" fillId="5" borderId="1" applyAlignment="1" pivotButton="0" quotePrefix="0" xfId="0">
      <alignment horizontal="center" vertical="center" wrapText="1"/>
    </xf>
    <xf numFmtId="0" fontId="10" fillId="6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11" fillId="0" borderId="0" pivotButton="0" quotePrefix="0" xfId="0"/>
    <xf numFmtId="0" fontId="4" fillId="7" borderId="1" applyAlignment="1" pivotButton="0" quotePrefix="0" xfId="0">
      <alignment horizontal="center" vertical="center" wrapText="1"/>
    </xf>
    <xf numFmtId="0" fontId="12" fillId="8" borderId="1" applyAlignment="1" pivotButton="0" quotePrefix="0" xfId="0">
      <alignment horizontal="center" vertical="center" wrapText="1"/>
    </xf>
    <xf numFmtId="0" fontId="12" fillId="9" borderId="1" applyAlignment="1" pivotButton="0" quotePrefix="0" xfId="0">
      <alignment horizontal="center" vertical="center" wrapText="1"/>
    </xf>
    <xf numFmtId="0" fontId="13" fillId="0" borderId="0" pivotButton="0" quotePrefix="0" xfId="0"/>
    <xf numFmtId="0" fontId="1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565C0"/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26" customWidth="1" min="1" max="1"/>
    <col width="36" customWidth="1" min="2" max="2"/>
    <col width="45" customWidth="1" min="3" max="3"/>
  </cols>
  <sheetData>
    <row r="1">
      <c r="A1" s="1" t="inlineStr">
        <is>
          <t>起重机轮压计算器（含大车轮压+最大轮压+轨道选型校核）</t>
        </is>
      </c>
    </row>
    <row r="2">
      <c r="A2" s="2" t="inlineStr">
        <is>
          <t>河南克鲁德重工有限公司 | www.i.qizhongji.com</t>
        </is>
      </c>
    </row>
    <row r="4">
      <c r="A4" s="3" t="inlineStr">
        <is>
          <t>📝 输入参数（黄色单元格填写）</t>
        </is>
      </c>
    </row>
    <row r="5">
      <c r="A5" s="4" t="inlineStr">
        <is>
          <t>输入项目</t>
        </is>
      </c>
      <c r="B5" s="4" t="inlineStr">
        <is>
          <t>请输入</t>
        </is>
      </c>
      <c r="C5" s="4" t="inlineStr">
        <is>
          <t>说明</t>
        </is>
      </c>
    </row>
    <row r="6">
      <c r="A6" s="5" t="inlineStr">
        <is>
          <t>1. 起重量Q（t）：</t>
        </is>
      </c>
      <c r="B6" s="6" t="inlineStr">
        <is>
          <t>32</t>
        </is>
      </c>
      <c r="C6" s="7" t="inlineStr">
        <is>
          <t>起重机额定起重量</t>
        </is>
      </c>
    </row>
    <row r="7">
      <c r="A7" s="5" t="inlineStr">
        <is>
          <t>2. 小车自重Gxc（t）：</t>
        </is>
      </c>
      <c r="B7" s="6" t="inlineStr">
        <is>
          <t>10</t>
        </is>
      </c>
      <c r="C7" s="7" t="inlineStr">
        <is>
          <t>小车自身重量</t>
        </is>
      </c>
    </row>
    <row r="8">
      <c r="A8" s="5" t="inlineStr">
        <is>
          <t>3. 大车自重Gdc（t）：</t>
        </is>
      </c>
      <c r="B8" s="6" t="inlineStr">
        <is>
          <t>25</t>
        </is>
      </c>
      <c r="C8" s="7" t="inlineStr">
        <is>
          <t>大车（不含小车）重量</t>
        </is>
      </c>
    </row>
    <row r="9">
      <c r="A9" s="5" t="inlineStr">
        <is>
          <t>4. 跨度S（m）：</t>
        </is>
      </c>
      <c r="B9" s="6" t="inlineStr">
        <is>
          <t>22.5</t>
        </is>
      </c>
      <c r="C9" s="7" t="inlineStr">
        <is>
          <t>左右轨道中心线距离</t>
        </is>
      </c>
    </row>
    <row r="10">
      <c r="A10" s="5" t="inlineStr">
        <is>
          <t>5. 小车基距b（m）：</t>
        </is>
      </c>
      <c r="B10" s="6" t="inlineStr">
        <is>
          <t>2.5</t>
        </is>
      </c>
      <c r="C10" s="7" t="inlineStr">
        <is>
          <t>小车车轮间距</t>
        </is>
      </c>
    </row>
    <row r="11">
      <c r="A11" s="5" t="inlineStr">
        <is>
          <t>6. 大车轮距B（m）：</t>
        </is>
      </c>
      <c r="B11" s="6" t="inlineStr">
        <is>
          <t>4</t>
        </is>
      </c>
      <c r="C11" s="7" t="inlineStr">
        <is>
          <t>同一轨道上两端车轮距</t>
        </is>
      </c>
    </row>
    <row r="12">
      <c r="A12" s="5" t="inlineStr">
        <is>
          <t>7. 大车每侧车轮数n：</t>
        </is>
      </c>
      <c r="B12" s="6" t="inlineStr">
        <is>
          <t>2</t>
        </is>
      </c>
      <c r="C12" s="7" t="inlineStr">
        <is>
          <t>一般2~4个</t>
        </is>
      </c>
    </row>
    <row r="13">
      <c r="A13" s="5" t="inlineStr">
        <is>
          <t>8. 工作级别：</t>
        </is>
      </c>
      <c r="B13" s="6" t="inlineStr">
        <is>
          <t>A5</t>
        </is>
      </c>
      <c r="C13" s="7" t="inlineStr">
        <is>
          <t>影响动载荷系数K1</t>
        </is>
      </c>
    </row>
    <row r="14">
      <c r="A14" s="8" t="inlineStr">
        <is>
          <t>✅ 计算结果（自动生成）</t>
        </is>
      </c>
    </row>
    <row r="15">
      <c r="A15" s="9" t="inlineStr">
        <is>
          <t>总轮压P总（t）</t>
        </is>
      </c>
      <c r="B15" s="10">
        <f>ROUND(B6*1.25+B7+B8,1)</f>
        <v/>
      </c>
      <c r="C15" s="11" t="inlineStr">
        <is>
          <t>P总 = 1.25×Q + Gxc + Gdc</t>
        </is>
      </c>
    </row>
    <row r="16">
      <c r="A16" s="5" t="inlineStr">
        <is>
          <t>大车最大轮压Pmax（t）</t>
        </is>
      </c>
      <c r="B16" s="10">
        <f>ROUND(B15*0.5/B10+0.25*B8/B11,1)</f>
        <v/>
      </c>
      <c r="C16" s="7" t="inlineStr">
        <is>
          <t>满载时单轮最大压力</t>
        </is>
      </c>
    </row>
    <row r="17">
      <c r="A17" s="5" t="inlineStr">
        <is>
          <t>大车最小轮压Pmin（t）</t>
        </is>
      </c>
      <c r="B17" s="10">
        <f>ROUND(B8*0.5/B10-0.25*B8/B11,1)</f>
        <v/>
      </c>
      <c r="C17" s="7" t="inlineStr">
        <is>
          <t>空载时单轮最小压力</t>
        </is>
      </c>
    </row>
    <row r="18">
      <c r="A18" s="5" t="inlineStr">
        <is>
          <t>静轮压（t）</t>
        </is>
      </c>
      <c r="B18" s="10">
        <f>ROUND((B6+B7+B8)*9.8/B10/2,1)</f>
        <v/>
      </c>
      <c r="C18" s="7" t="inlineStr">
        <is>
          <t>Pj=(Q+Gxc+Gdc)×g/(2n)</t>
        </is>
      </c>
    </row>
    <row r="19">
      <c r="A19" s="5" t="inlineStr">
        <is>
          <t>动载荷系数K1</t>
        </is>
      </c>
      <c r="B19" s="10">
        <f>IF(B13="A1",1.1,IF(B13="A2",1.15,IF(B13="A3",1.2,IF(B13="A4",1.25,IF(B13="A5",1.3,IF(B13="A6",1.35,IF(B13="A7",1.4,1.5)))))))</f>
        <v/>
      </c>
      <c r="C19" s="7" t="inlineStr">
        <is>
          <t>按工作级别确定</t>
        </is>
      </c>
    </row>
    <row r="20">
      <c r="A20" s="5" t="inlineStr">
        <is>
          <t>动轮压Pdyn（t）</t>
        </is>
      </c>
      <c r="B20" s="10">
        <f>ROUND(B18*B19,1)</f>
        <v/>
      </c>
      <c r="C20" s="7" t="inlineStr">
        <is>
          <t>Pdyn = Pj × K1</t>
        </is>
      </c>
    </row>
    <row r="21">
      <c r="A21" s="5" t="inlineStr">
        <is>
          <t>推荐轨道型号</t>
        </is>
      </c>
      <c r="B21" s="10">
        <f>IF(B16&lt;=6,"P24",IF(B16&lt;=10,"P38",IF(B16&lt;=16,"P43",IF(B16&lt;=22,"QU70",IF(B16&lt;=32,"QU80","QU100")))))</f>
        <v/>
      </c>
      <c r="C21" s="7" t="inlineStr">
        <is>
          <t>按最大轮压匹配轨道</t>
        </is>
      </c>
    </row>
    <row r="22">
      <c r="A22" s="5" t="inlineStr">
        <is>
          <t>轨道面压（MPa）</t>
        </is>
      </c>
      <c r="B22" s="10">
        <f>ROUND(B20*1000*9.8/B21查表,1)</f>
        <v/>
      </c>
      <c r="C22" s="7" t="inlineStr">
        <is>
          <t>待填轨道接触面积后计算</t>
        </is>
      </c>
    </row>
    <row r="23">
      <c r="A23" s="5" t="inlineStr">
        <is>
          <t>推荐车轮直径（mm）</t>
        </is>
      </c>
      <c r="B23" s="10">
        <f>IF(B16&lt;=6,"350",IF(B16&lt;=10,"400",IF(B16&lt;=16,"500",IF(B16&lt;=22,"600",IF(B16&lt;=32,"700","800")))))</f>
        <v/>
      </c>
      <c r="C23" s="7" t="inlineStr">
        <is>
          <t>按最大轮压选车轮</t>
        </is>
      </c>
    </row>
  </sheetData>
  <mergeCells count="4">
    <mergeCell ref="A4:H4"/>
    <mergeCell ref="A14:H14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4" customWidth="1" min="3" max="3"/>
    <col width="14" customWidth="1" min="4" max="4"/>
    <col width="18" customWidth="1" min="5" max="5"/>
    <col width="18" customWidth="1" min="6" max="6"/>
    <col width="18" customWidth="1" min="7" max="7"/>
  </cols>
  <sheetData>
    <row r="1">
      <c r="A1" s="12" t="inlineStr">
        <is>
          <t>起重机车轮标准参数表（GB/T 4628-2011）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车轮直径(mm)</t>
        </is>
      </c>
      <c r="B3" s="13" t="inlineStr">
        <is>
          <t>踏面宽度(mm)</t>
        </is>
      </c>
      <c r="C3" s="13" t="inlineStr">
        <is>
          <t>轮缘高度(mm)</t>
        </is>
      </c>
      <c r="D3" s="13" t="inlineStr">
        <is>
          <t>匹配轨道型号</t>
        </is>
      </c>
      <c r="E3" s="13" t="inlineStr">
        <is>
          <t>最大轮压(t/A5)</t>
        </is>
      </c>
      <c r="F3" s="13" t="inlineStr">
        <is>
          <t>最大轮压(t/A6)</t>
        </is>
      </c>
      <c r="G3" s="13" t="inlineStr">
        <is>
          <t>适用起重量(t)</t>
        </is>
      </c>
    </row>
    <row r="4">
      <c r="A4" s="14" t="inlineStr">
        <is>
          <t>250</t>
        </is>
      </c>
      <c r="B4" s="14" t="inlineStr">
        <is>
          <t>65</t>
        </is>
      </c>
      <c r="C4" s="14" t="inlineStr">
        <is>
          <t>18</t>
        </is>
      </c>
      <c r="D4" s="14" t="inlineStr">
        <is>
          <t>P24</t>
        </is>
      </c>
      <c r="E4" s="14" t="inlineStr">
        <is>
          <t>4</t>
        </is>
      </c>
      <c r="F4" s="14" t="inlineStr">
        <is>
          <t>3.5</t>
        </is>
      </c>
      <c r="G4" s="14" t="inlineStr">
        <is>
          <t>≤5</t>
        </is>
      </c>
    </row>
    <row r="5">
      <c r="A5" s="15" t="inlineStr">
        <is>
          <t>350</t>
        </is>
      </c>
      <c r="B5" s="15" t="inlineStr">
        <is>
          <t>80</t>
        </is>
      </c>
      <c r="C5" s="15" t="inlineStr">
        <is>
          <t>20</t>
        </is>
      </c>
      <c r="D5" s="15" t="inlineStr">
        <is>
          <t>P38</t>
        </is>
      </c>
      <c r="E5" s="15" t="inlineStr">
        <is>
          <t>8</t>
        </is>
      </c>
      <c r="F5" s="15" t="inlineStr">
        <is>
          <t>7</t>
        </is>
      </c>
      <c r="G5" s="15" t="inlineStr">
        <is>
          <t>≤10</t>
        </is>
      </c>
    </row>
    <row r="6">
      <c r="A6" s="14" t="inlineStr">
        <is>
          <t>400</t>
        </is>
      </c>
      <c r="B6" s="14" t="inlineStr">
        <is>
          <t>90</t>
        </is>
      </c>
      <c r="C6" s="14" t="inlineStr">
        <is>
          <t>22</t>
        </is>
      </c>
      <c r="D6" s="14" t="inlineStr">
        <is>
          <t>P38/P43</t>
        </is>
      </c>
      <c r="E6" s="14" t="inlineStr">
        <is>
          <t>12</t>
        </is>
      </c>
      <c r="F6" s="14" t="inlineStr">
        <is>
          <t>10</t>
        </is>
      </c>
      <c r="G6" s="14" t="inlineStr">
        <is>
          <t>≤16</t>
        </is>
      </c>
    </row>
    <row r="7">
      <c r="A7" s="15" t="inlineStr">
        <is>
          <t>500</t>
        </is>
      </c>
      <c r="B7" s="15" t="inlineStr">
        <is>
          <t>100</t>
        </is>
      </c>
      <c r="C7" s="15" t="inlineStr">
        <is>
          <t>25</t>
        </is>
      </c>
      <c r="D7" s="15" t="inlineStr">
        <is>
          <t>P43</t>
        </is>
      </c>
      <c r="E7" s="15" t="inlineStr">
        <is>
          <t>18</t>
        </is>
      </c>
      <c r="F7" s="15" t="inlineStr">
        <is>
          <t>15</t>
        </is>
      </c>
      <c r="G7" s="15" t="inlineStr">
        <is>
          <t>≤32</t>
        </is>
      </c>
    </row>
    <row r="8">
      <c r="A8" s="14" t="inlineStr">
        <is>
          <t>600</t>
        </is>
      </c>
      <c r="B8" s="14" t="inlineStr">
        <is>
          <t>110</t>
        </is>
      </c>
      <c r="C8" s="14" t="inlineStr">
        <is>
          <t>28</t>
        </is>
      </c>
      <c r="D8" s="14" t="inlineStr">
        <is>
          <t>QU70</t>
        </is>
      </c>
      <c r="E8" s="14" t="inlineStr">
        <is>
          <t>25</t>
        </is>
      </c>
      <c r="F8" s="14" t="inlineStr">
        <is>
          <t>21</t>
        </is>
      </c>
      <c r="G8" s="14" t="inlineStr">
        <is>
          <t>≤50</t>
        </is>
      </c>
    </row>
    <row r="9">
      <c r="A9" s="15" t="inlineStr">
        <is>
          <t>700</t>
        </is>
      </c>
      <c r="B9" s="15" t="inlineStr">
        <is>
          <t>120</t>
        </is>
      </c>
      <c r="C9" s="15" t="inlineStr">
        <is>
          <t>30</t>
        </is>
      </c>
      <c r="D9" s="15" t="inlineStr">
        <is>
          <t>QU80</t>
        </is>
      </c>
      <c r="E9" s="15" t="inlineStr">
        <is>
          <t>35</t>
        </is>
      </c>
      <c r="F9" s="15" t="inlineStr">
        <is>
          <t>29</t>
        </is>
      </c>
      <c r="G9" s="15" t="inlineStr">
        <is>
          <t>≤75</t>
        </is>
      </c>
    </row>
    <row r="10">
      <c r="A10" s="14" t="inlineStr">
        <is>
          <t>800</t>
        </is>
      </c>
      <c r="B10" s="14" t="inlineStr">
        <is>
          <t>130</t>
        </is>
      </c>
      <c r="C10" s="14" t="inlineStr">
        <is>
          <t>32</t>
        </is>
      </c>
      <c r="D10" s="14" t="inlineStr">
        <is>
          <t>QU100</t>
        </is>
      </c>
      <c r="E10" s="14" t="inlineStr">
        <is>
          <t>45</t>
        </is>
      </c>
      <c r="F10" s="14" t="inlineStr">
        <is>
          <t>38</t>
        </is>
      </c>
      <c r="G10" s="14" t="inlineStr">
        <is>
          <t>≤100</t>
        </is>
      </c>
    </row>
    <row r="11">
      <c r="A11" s="15" t="inlineStr">
        <is>
          <t>900</t>
        </is>
      </c>
      <c r="B11" s="15" t="inlineStr">
        <is>
          <t>140</t>
        </is>
      </c>
      <c r="C11" s="15" t="inlineStr">
        <is>
          <t>35</t>
        </is>
      </c>
      <c r="D11" s="15" t="inlineStr">
        <is>
          <t>QU100/120</t>
        </is>
      </c>
      <c r="E11" s="15" t="inlineStr">
        <is>
          <t>55</t>
        </is>
      </c>
      <c r="F11" s="15" t="inlineStr">
        <is>
          <t>46</t>
        </is>
      </c>
      <c r="G11" s="15" t="inlineStr">
        <is>
          <t>≤160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6" customWidth="1" min="1" max="1"/>
    <col width="18" customWidth="1" min="2" max="2"/>
    <col width="18" customWidth="1" min="3" max="3"/>
    <col width="12" customWidth="1" min="4" max="4"/>
    <col width="12" customWidth="1" min="5" max="5"/>
    <col width="18" customWidth="1" min="6" max="6"/>
  </cols>
  <sheetData>
    <row r="1">
      <c r="A1" s="12" t="inlineStr">
        <is>
          <t>起重机轨道截面参数与承载能力表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轨道型号</t>
        </is>
      </c>
      <c r="B3" s="13" t="inlineStr">
        <is>
          <t>截面面积(cm²)</t>
        </is>
      </c>
      <c r="C3" s="13" t="inlineStr">
        <is>
          <t>理论重量(kg/m)</t>
        </is>
      </c>
      <c r="D3" s="13" t="inlineStr">
        <is>
          <t>轨高(mm)</t>
        </is>
      </c>
      <c r="E3" s="13" t="inlineStr">
        <is>
          <t>轨底宽(mm)</t>
        </is>
      </c>
      <c r="F3" s="13" t="inlineStr">
        <is>
          <t>许用轮压(t/A5)</t>
        </is>
      </c>
    </row>
    <row r="4">
      <c r="A4" s="14" t="inlineStr">
        <is>
          <t>P24</t>
        </is>
      </c>
      <c r="B4" s="14" t="inlineStr">
        <is>
          <t>31.2</t>
        </is>
      </c>
      <c r="C4" s="14" t="inlineStr">
        <is>
          <t>24.9</t>
        </is>
      </c>
      <c r="D4" s="14" t="inlineStr">
        <is>
          <t>107</t>
        </is>
      </c>
      <c r="E4" s="14" t="inlineStr">
        <is>
          <t>92</t>
        </is>
      </c>
      <c r="F4" s="14" t="inlineStr">
        <is>
          <t>6</t>
        </is>
      </c>
    </row>
    <row r="5">
      <c r="A5" s="15" t="inlineStr">
        <is>
          <t>P38</t>
        </is>
      </c>
      <c r="B5" s="15" t="inlineStr">
        <is>
          <t>49.5</t>
        </is>
      </c>
      <c r="C5" s="15" t="inlineStr">
        <is>
          <t>38.7</t>
        </is>
      </c>
      <c r="D5" s="15" t="inlineStr">
        <is>
          <t>134</t>
        </is>
      </c>
      <c r="E5" s="15" t="inlineStr">
        <is>
          <t>114</t>
        </is>
      </c>
      <c r="F5" s="15" t="inlineStr">
        <is>
          <t>10</t>
        </is>
      </c>
    </row>
    <row r="6">
      <c r="A6" s="14" t="inlineStr">
        <is>
          <t>P43</t>
        </is>
      </c>
      <c r="B6" s="14" t="inlineStr">
        <is>
          <t>57.0</t>
        </is>
      </c>
      <c r="C6" s="14" t="inlineStr">
        <is>
          <t>44.6</t>
        </is>
      </c>
      <c r="D6" s="14" t="inlineStr">
        <is>
          <t>140</t>
        </is>
      </c>
      <c r="E6" s="14" t="inlineStr">
        <is>
          <t>114</t>
        </is>
      </c>
      <c r="F6" s="14" t="inlineStr">
        <is>
          <t>14</t>
        </is>
      </c>
    </row>
    <row r="7">
      <c r="A7" s="15" t="inlineStr">
        <is>
          <t>QU70</t>
        </is>
      </c>
      <c r="B7" s="15" t="inlineStr">
        <is>
          <t>67.3</t>
        </is>
      </c>
      <c r="C7" s="15" t="inlineStr">
        <is>
          <t>52.8</t>
        </is>
      </c>
      <c r="D7" s="15" t="inlineStr">
        <is>
          <t>120</t>
        </is>
      </c>
      <c r="E7" s="15" t="inlineStr">
        <is>
          <t>120</t>
        </is>
      </c>
      <c r="F7" s="15" t="inlineStr">
        <is>
          <t>20</t>
        </is>
      </c>
    </row>
    <row r="8">
      <c r="A8" s="14" t="inlineStr">
        <is>
          <t>QU80</t>
        </is>
      </c>
      <c r="B8" s="14" t="inlineStr">
        <is>
          <t>81.1</t>
        </is>
      </c>
      <c r="C8" s="14" t="inlineStr">
        <is>
          <t>63.7</t>
        </is>
      </c>
      <c r="D8" s="14" t="inlineStr">
        <is>
          <t>130</t>
        </is>
      </c>
      <c r="E8" s="14" t="inlineStr">
        <is>
          <t>130</t>
        </is>
      </c>
      <c r="F8" s="14" t="inlineStr">
        <is>
          <t>28</t>
        </is>
      </c>
    </row>
    <row r="9">
      <c r="A9" s="15" t="inlineStr">
        <is>
          <t>QU100</t>
        </is>
      </c>
      <c r="B9" s="15" t="inlineStr">
        <is>
          <t>113.3</t>
        </is>
      </c>
      <c r="C9" s="15" t="inlineStr">
        <is>
          <t>88.9</t>
        </is>
      </c>
      <c r="D9" s="15" t="inlineStr">
        <is>
          <t>150</t>
        </is>
      </c>
      <c r="E9" s="15" t="inlineStr">
        <is>
          <t>150</t>
        </is>
      </c>
      <c r="F9" s="15" t="inlineStr">
        <is>
          <t>38</t>
        </is>
      </c>
    </row>
    <row r="10">
      <c r="A10" s="14" t="inlineStr">
        <is>
          <t>QU120</t>
        </is>
      </c>
      <c r="B10" s="14" t="inlineStr">
        <is>
          <t>151.9</t>
        </is>
      </c>
      <c r="C10" s="14" t="inlineStr">
        <is>
          <t>118.1</t>
        </is>
      </c>
      <c r="D10" s="14" t="inlineStr">
        <is>
          <t>170</t>
        </is>
      </c>
      <c r="E10" s="14" t="inlineStr">
        <is>
          <t>170</t>
        </is>
      </c>
      <c r="F10" s="14" t="inlineStr">
        <is>
          <t>50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2" t="inlineStr">
        <is>
          <t>桥式起重机大车最大轮压速查总表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起重量(t)</t>
        </is>
      </c>
      <c r="B3" s="13" t="inlineStr">
        <is>
          <t>跨度10.5m</t>
        </is>
      </c>
      <c r="C3" s="13" t="inlineStr">
        <is>
          <t>跨度16.5m</t>
        </is>
      </c>
      <c r="D3" s="13" t="inlineStr">
        <is>
          <t>跨度22.5m</t>
        </is>
      </c>
      <c r="E3" s="13" t="inlineStr">
        <is>
          <t>跨度28.5m</t>
        </is>
      </c>
      <c r="F3" s="13" t="inlineStr">
        <is>
          <t>跨度31.5m</t>
        </is>
      </c>
    </row>
    <row r="4">
      <c r="A4" s="14" t="inlineStr">
        <is>
          <t>5</t>
        </is>
      </c>
      <c r="B4" s="14" t="inlineStr">
        <is>
          <t>3.2</t>
        </is>
      </c>
      <c r="C4" s="14" t="inlineStr">
        <is>
          <t>3.5</t>
        </is>
      </c>
      <c r="D4" s="14" t="inlineStr">
        <is>
          <t>3.8</t>
        </is>
      </c>
      <c r="E4" s="14" t="inlineStr">
        <is>
          <t>—</t>
        </is>
      </c>
      <c r="F4" s="14" t="inlineStr">
        <is>
          <t>—</t>
        </is>
      </c>
    </row>
    <row r="5">
      <c r="A5" s="15" t="inlineStr">
        <is>
          <t>10</t>
        </is>
      </c>
      <c r="B5" s="15" t="inlineStr">
        <is>
          <t>5.5</t>
        </is>
      </c>
      <c r="C5" s="15" t="inlineStr">
        <is>
          <t>6.0</t>
        </is>
      </c>
      <c r="D5" s="15" t="inlineStr">
        <is>
          <t>6.5</t>
        </is>
      </c>
      <c r="E5" s="15" t="inlineStr">
        <is>
          <t>—</t>
        </is>
      </c>
      <c r="F5" s="15" t="inlineStr">
        <is>
          <t>—</t>
        </is>
      </c>
    </row>
    <row r="6">
      <c r="A6" s="14" t="inlineStr">
        <is>
          <t>16</t>
        </is>
      </c>
      <c r="B6" s="14" t="inlineStr">
        <is>
          <t>8.0</t>
        </is>
      </c>
      <c r="C6" s="14" t="inlineStr">
        <is>
          <t>8.8</t>
        </is>
      </c>
      <c r="D6" s="14" t="inlineStr">
        <is>
          <t>9.5</t>
        </is>
      </c>
      <c r="E6" s="14" t="inlineStr">
        <is>
          <t>10.5</t>
        </is>
      </c>
      <c r="F6" s="14" t="inlineStr">
        <is>
          <t>—</t>
        </is>
      </c>
    </row>
    <row r="7">
      <c r="A7" s="15" t="inlineStr">
        <is>
          <t>20</t>
        </is>
      </c>
      <c r="B7" s="15" t="inlineStr">
        <is>
          <t>9.5</t>
        </is>
      </c>
      <c r="C7" s="15" t="inlineStr">
        <is>
          <t>10.5</t>
        </is>
      </c>
      <c r="D7" s="15" t="inlineStr">
        <is>
          <t>11.5</t>
        </is>
      </c>
      <c r="E7" s="15" t="inlineStr">
        <is>
          <t>12.5</t>
        </is>
      </c>
      <c r="F7" s="15" t="inlineStr">
        <is>
          <t>—</t>
        </is>
      </c>
    </row>
    <row r="8">
      <c r="A8" s="14" t="inlineStr">
        <is>
          <t>32</t>
        </is>
      </c>
      <c r="B8" s="14" t="inlineStr">
        <is>
          <t>13.5</t>
        </is>
      </c>
      <c r="C8" s="14" t="inlineStr">
        <is>
          <t>15.0</t>
        </is>
      </c>
      <c r="D8" s="14" t="inlineStr">
        <is>
          <t>16.5</t>
        </is>
      </c>
      <c r="E8" s="14" t="inlineStr">
        <is>
          <t>18.0</t>
        </is>
      </c>
      <c r="F8" s="14" t="inlineStr">
        <is>
          <t>19.0</t>
        </is>
      </c>
    </row>
    <row r="9">
      <c r="A9" s="15" t="inlineStr">
        <is>
          <t>50</t>
        </is>
      </c>
      <c r="B9" s="15" t="inlineStr">
        <is>
          <t>18.0</t>
        </is>
      </c>
      <c r="C9" s="15" t="inlineStr">
        <is>
          <t>20.0</t>
        </is>
      </c>
      <c r="D9" s="15" t="inlineStr">
        <is>
          <t>22.0</t>
        </is>
      </c>
      <c r="E9" s="15" t="inlineStr">
        <is>
          <t>24.0</t>
        </is>
      </c>
      <c r="F9" s="15" t="inlineStr">
        <is>
          <t>25.5</t>
        </is>
      </c>
    </row>
    <row r="10">
      <c r="A10" s="14" t="inlineStr">
        <is>
          <t>75</t>
        </is>
      </c>
      <c r="B10" s="14" t="inlineStr">
        <is>
          <t>24.0</t>
        </is>
      </c>
      <c r="C10" s="14" t="inlineStr">
        <is>
          <t>26.5</t>
        </is>
      </c>
      <c r="D10" s="14" t="inlineStr">
        <is>
          <t>29.0</t>
        </is>
      </c>
      <c r="E10" s="14" t="inlineStr">
        <is>
          <t>32.0</t>
        </is>
      </c>
      <c r="F10" s="14" t="inlineStr">
        <is>
          <t>34.0</t>
        </is>
      </c>
    </row>
    <row r="11">
      <c r="A11" s="15" t="inlineStr">
        <is>
          <t>100</t>
        </is>
      </c>
      <c r="B11" s="15" t="inlineStr">
        <is>
          <t>—</t>
        </is>
      </c>
      <c r="C11" s="15" t="inlineStr">
        <is>
          <t>—</t>
        </is>
      </c>
      <c r="D11" s="15" t="inlineStr">
        <is>
          <t>35.0</t>
        </is>
      </c>
      <c r="E11" s="15" t="inlineStr">
        <is>
          <t>38.5</t>
        </is>
      </c>
      <c r="F11" s="15" t="inlineStr">
        <is>
          <t>41.0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18" customWidth="1" min="3" max="3"/>
    <col width="14" customWidth="1" min="4" max="4"/>
    <col width="16" customWidth="1" min="5" max="5"/>
  </cols>
  <sheetData>
    <row r="1">
      <c r="A1" s="12" t="inlineStr">
        <is>
          <t>车轮与轨道材料强度参数表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车轮材料</t>
        </is>
      </c>
      <c r="B3" s="13" t="inlineStr">
        <is>
          <t>热处理硬度(HB)</t>
        </is>
      </c>
      <c r="C3" s="13" t="inlineStr">
        <is>
          <t>抗拉强度(MPa)</t>
        </is>
      </c>
      <c r="D3" s="13" t="inlineStr">
        <is>
          <t>屈服强度(MPa)</t>
        </is>
      </c>
      <c r="E3" s="13" t="inlineStr">
        <is>
          <t>适用工况</t>
        </is>
      </c>
    </row>
    <row r="4">
      <c r="A4" s="14" t="inlineStr">
        <is>
          <t>ZG340-640</t>
        </is>
      </c>
      <c r="B4" s="14" t="inlineStr">
        <is>
          <t>240~280</t>
        </is>
      </c>
      <c r="C4" s="14" t="inlineStr">
        <is>
          <t>640</t>
        </is>
      </c>
      <c r="D4" s="14" t="inlineStr">
        <is>
          <t>340</t>
        </is>
      </c>
      <c r="E4" s="14" t="inlineStr">
        <is>
          <t>通用桥式</t>
        </is>
      </c>
    </row>
    <row r="5">
      <c r="A5" s="15" t="inlineStr">
        <is>
          <t>ZG50MnMo</t>
        </is>
      </c>
      <c r="B5" s="15" t="inlineStr">
        <is>
          <t>280~320</t>
        </is>
      </c>
      <c r="C5" s="15" t="inlineStr">
        <is>
          <t>700</t>
        </is>
      </c>
      <c r="D5" s="15" t="inlineStr">
        <is>
          <t>420</t>
        </is>
      </c>
      <c r="E5" s="15" t="inlineStr">
        <is>
          <t>重级工作级别</t>
        </is>
      </c>
    </row>
    <row r="6">
      <c r="A6" s="14" t="inlineStr">
        <is>
          <t>42CrMo</t>
        </is>
      </c>
      <c r="B6" s="14" t="inlineStr">
        <is>
          <t>300~350</t>
        </is>
      </c>
      <c r="C6" s="14" t="inlineStr">
        <is>
          <t>900</t>
        </is>
      </c>
      <c r="D6" s="14" t="inlineStr">
        <is>
          <t>650</t>
        </is>
      </c>
      <c r="E6" s="14" t="inlineStr">
        <is>
          <t>冶金起重机</t>
        </is>
      </c>
    </row>
    <row r="7">
      <c r="A7" s="15" t="inlineStr">
        <is>
          <t>35CrMo</t>
        </is>
      </c>
      <c r="B7" s="15" t="inlineStr">
        <is>
          <t>280~320</t>
        </is>
      </c>
      <c r="C7" s="15" t="inlineStr">
        <is>
          <t>800</t>
        </is>
      </c>
      <c r="D7" s="15" t="inlineStr">
        <is>
          <t>550</t>
        </is>
      </c>
      <c r="E7" s="15" t="inlineStr">
        <is>
          <t>港口起重机</t>
        </is>
      </c>
    </row>
    <row r="8">
      <c r="A8" s="14" t="inlineStr">
        <is>
          <t>60钢</t>
        </is>
      </c>
      <c r="B8" s="14" t="inlineStr">
        <is>
          <t>250~300</t>
        </is>
      </c>
      <c r="C8" s="14" t="inlineStr">
        <is>
          <t>700</t>
        </is>
      </c>
      <c r="D8" s="14" t="inlineStr">
        <is>
          <t>400</t>
        </is>
      </c>
      <c r="E8" s="14" t="inlineStr">
        <is>
          <t>通用车轮</t>
        </is>
      </c>
    </row>
    <row r="11">
      <c r="A11" s="16" t="inlineStr">
        <is>
          <t>轨道材料参数</t>
        </is>
      </c>
    </row>
    <row r="12">
      <c r="A12" s="13" t="inlineStr">
        <is>
          <t>轨道型号</t>
        </is>
      </c>
      <c r="B12" s="13" t="inlineStr">
        <is>
          <t>钢材牌号</t>
        </is>
      </c>
      <c r="C12" s="13" t="inlineStr">
        <is>
          <t>抗拉强度(MPa)</t>
        </is>
      </c>
      <c r="D12" s="13" t="inlineStr">
        <is>
          <t>硬度(HB)</t>
        </is>
      </c>
      <c r="E12" s="13" t="inlineStr">
        <is>
          <t>适用环境</t>
        </is>
      </c>
    </row>
    <row r="13">
      <c r="A13" s="14" t="inlineStr">
        <is>
          <t>P24/P38</t>
        </is>
      </c>
      <c r="B13" s="14" t="inlineStr">
        <is>
          <t>U71Mn</t>
        </is>
      </c>
      <c r="C13" s="14" t="inlineStr">
        <is>
          <t>≥785</t>
        </is>
      </c>
      <c r="D13" s="14" t="inlineStr">
        <is>
          <t>200~240</t>
        </is>
      </c>
      <c r="E13" s="14" t="inlineStr">
        <is>
          <t>室内</t>
        </is>
      </c>
    </row>
    <row r="14">
      <c r="A14" s="15" t="inlineStr">
        <is>
          <t>P43</t>
        </is>
      </c>
      <c r="B14" s="15" t="inlineStr">
        <is>
          <t>U71Mn</t>
        </is>
      </c>
      <c r="C14" s="15" t="inlineStr">
        <is>
          <t>≥785</t>
        </is>
      </c>
      <c r="D14" s="15" t="inlineStr">
        <is>
          <t>200~240</t>
        </is>
      </c>
      <c r="E14" s="15" t="inlineStr">
        <is>
          <t>室内/室外</t>
        </is>
      </c>
    </row>
    <row r="15">
      <c r="A15" s="14" t="inlineStr">
        <is>
          <t>QU70</t>
        </is>
      </c>
      <c r="B15" s="14" t="inlineStr">
        <is>
          <t>U71Mn</t>
        </is>
      </c>
      <c r="C15" s="14" t="inlineStr">
        <is>
          <t>≥785</t>
        </is>
      </c>
      <c r="D15" s="14" t="inlineStr">
        <is>
          <t>200~240</t>
        </is>
      </c>
      <c r="E15" s="14" t="inlineStr">
        <is>
          <t>室外</t>
        </is>
      </c>
    </row>
    <row r="16">
      <c r="A16" s="15" t="inlineStr">
        <is>
          <t>QU80</t>
        </is>
      </c>
      <c r="B16" s="15" t="inlineStr">
        <is>
          <t>U75V</t>
        </is>
      </c>
      <c r="C16" s="15" t="inlineStr">
        <is>
          <t>≥980</t>
        </is>
      </c>
      <c r="D16" s="15" t="inlineStr">
        <is>
          <t>240~280</t>
        </is>
      </c>
      <c r="E16" s="15" t="inlineStr">
        <is>
          <t>冶金/重载</t>
        </is>
      </c>
    </row>
    <row r="17">
      <c r="A17" s="14" t="inlineStr">
        <is>
          <t>QU100</t>
        </is>
      </c>
      <c r="B17" s="14" t="inlineStr">
        <is>
          <t>U75V</t>
        </is>
      </c>
      <c r="C17" s="14" t="inlineStr">
        <is>
          <t>≥980</t>
        </is>
      </c>
      <c r="D17" s="14" t="inlineStr">
        <is>
          <t>240~280</t>
        </is>
      </c>
      <c r="E17" s="14" t="inlineStr">
        <is>
          <t>冶金/港口</t>
        </is>
      </c>
    </row>
  </sheetData>
  <mergeCells count="3">
    <mergeCell ref="A2:E2"/>
    <mergeCell ref="A11:E11"/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14" customWidth="1" min="4" max="4"/>
    <col width="16" customWidth="1" min="5" max="5"/>
    <col width="18" customWidth="1" min="6" max="6"/>
  </cols>
  <sheetData>
    <row r="1">
      <c r="A1" s="12" t="inlineStr">
        <is>
          <t>起重机轨道安装验收标准表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检查项目</t>
        </is>
      </c>
      <c r="B3" s="13" t="inlineStr">
        <is>
          <t>允许偏差(mm)</t>
        </is>
      </c>
      <c r="C3" s="13" t="inlineStr">
        <is>
          <t>检测方法</t>
        </is>
      </c>
      <c r="D3" s="13" t="inlineStr">
        <is>
          <t>检测工具</t>
        </is>
      </c>
      <c r="E3" s="13" t="inlineStr">
        <is>
          <t>验收标准</t>
        </is>
      </c>
      <c r="F3" s="13" t="inlineStr">
        <is>
          <t>备注</t>
        </is>
      </c>
    </row>
    <row r="4">
      <c r="A4" s="14" t="inlineStr">
        <is>
          <t>轨道跨距</t>
        </is>
      </c>
      <c r="B4" s="14" t="inlineStr">
        <is>
          <t>±5</t>
        </is>
      </c>
      <c r="C4" s="14" t="inlineStr">
        <is>
          <t>钢尺量两端</t>
        </is>
      </c>
      <c r="D4" s="14" t="inlineStr">
        <is>
          <t>钢卷尺</t>
        </is>
      </c>
      <c r="E4" s="14" t="inlineStr">
        <is>
          <t>≤5mm</t>
        </is>
      </c>
      <c r="F4" s="14" t="inlineStr">
        <is>
          <t>对每端</t>
        </is>
      </c>
    </row>
    <row r="5">
      <c r="A5" s="15" t="inlineStr">
        <is>
          <t>轨道标高</t>
        </is>
      </c>
      <c r="B5" s="15" t="inlineStr">
        <is>
          <t>±10</t>
        </is>
      </c>
      <c r="C5" s="15" t="inlineStr">
        <is>
          <t>水准仪</t>
        </is>
      </c>
      <c r="D5" s="15" t="inlineStr">
        <is>
          <t>水准仪</t>
        </is>
      </c>
      <c r="E5" s="15" t="inlineStr">
        <is>
          <t>≤10mm</t>
        </is>
      </c>
      <c r="F5" s="15" t="inlineStr">
        <is>
          <t>全长</t>
        </is>
      </c>
    </row>
    <row r="6">
      <c r="A6" s="14" t="inlineStr">
        <is>
          <t>轨道直线度</t>
        </is>
      </c>
      <c r="B6" s="14" t="inlineStr">
        <is>
          <t>2/1000</t>
        </is>
      </c>
      <c r="C6" s="14" t="inlineStr">
        <is>
          <t>拉线</t>
        </is>
      </c>
      <c r="D6" s="14" t="inlineStr">
        <is>
          <t>钢丝线</t>
        </is>
      </c>
      <c r="E6" s="14" t="inlineStr">
        <is>
          <t>全长≤15mm</t>
        </is>
      </c>
      <c r="F6" s="14" t="inlineStr">
        <is>
          <t>每10m</t>
        </is>
      </c>
    </row>
    <row r="7">
      <c r="A7" s="15" t="inlineStr">
        <is>
          <t>接头焊缝</t>
        </is>
      </c>
      <c r="B7" s="15" t="inlineStr">
        <is>
          <t>≤1</t>
        </is>
      </c>
      <c r="C7" s="15" t="inlineStr">
        <is>
          <t>塞尺</t>
        </is>
      </c>
      <c r="D7" s="15" t="inlineStr">
        <is>
          <t>塞尺</t>
        </is>
      </c>
      <c r="E7" s="15" t="inlineStr">
        <is>
          <t>≤1mm</t>
        </is>
      </c>
      <c r="F7" s="15" t="inlineStr">
        <is>
          <t>所有接头</t>
        </is>
      </c>
    </row>
    <row r="8">
      <c r="A8" s="14" t="inlineStr">
        <is>
          <t>轨面倾斜</t>
        </is>
      </c>
      <c r="B8" s="14" t="inlineStr">
        <is>
          <t>1/1000</t>
        </is>
      </c>
      <c r="C8" s="14" t="inlineStr">
        <is>
          <t>水平尺</t>
        </is>
      </c>
      <c r="D8" s="14" t="inlineStr">
        <is>
          <t>水平尺</t>
        </is>
      </c>
      <c r="E8" s="14" t="inlineStr">
        <is>
          <t>≤1/1000</t>
        </is>
      </c>
      <c r="F8" s="14" t="inlineStr">
        <is>
          <t>每段</t>
        </is>
      </c>
    </row>
    <row r="9">
      <c r="A9" s="15" t="inlineStr">
        <is>
          <t>螺栓扭矩</t>
        </is>
      </c>
      <c r="B9" s="15" t="inlineStr">
        <is>
          <t>≥80%</t>
        </is>
      </c>
      <c r="C9" s="15" t="inlineStr">
        <is>
          <t>扭矩扳手</t>
        </is>
      </c>
      <c r="D9" s="15" t="inlineStr">
        <is>
          <t>扭矩扳手</t>
        </is>
      </c>
      <c r="E9" s="15" t="inlineStr">
        <is>
          <t>≥80%标准</t>
        </is>
      </c>
      <c r="F9" s="15" t="inlineStr">
        <is>
          <t>抽查</t>
        </is>
      </c>
    </row>
    <row r="10">
      <c r="A10" s="14" t="inlineStr">
        <is>
          <t>压板间距</t>
        </is>
      </c>
      <c r="B10" s="14" t="inlineStr">
        <is>
          <t>±50</t>
        </is>
      </c>
      <c r="C10" s="14" t="inlineStr">
        <is>
          <t>钢尺</t>
        </is>
      </c>
      <c r="D10" s="14" t="inlineStr">
        <is>
          <t>钢尺</t>
        </is>
      </c>
      <c r="E10" s="14" t="inlineStr">
        <is>
          <t>≤±50mm</t>
        </is>
      </c>
      <c r="F10" s="14" t="inlineStr">
        <is>
          <t>直线段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6" customWidth="1" min="1" max="1"/>
    <col width="20" customWidth="1" min="2" max="2"/>
    <col width="22" customWidth="1" min="3" max="3"/>
    <col width="14" customWidth="1" min="4" max="4"/>
    <col width="12" customWidth="1" min="5" max="5"/>
    <col width="20" customWidth="1" min="6" max="6"/>
  </cols>
  <sheetData>
    <row r="1">
      <c r="A1" s="12" t="inlineStr">
        <is>
          <t>起重机车轮与轨道日常检查记录表</t>
        </is>
      </c>
    </row>
    <row r="2">
      <c r="A2" s="2" t="inlineStr">
        <is>
          <t>河南克鲁德重工有限公司 | www.i.qizhongji.com</t>
        </is>
      </c>
    </row>
    <row r="3">
      <c r="A3" s="13" t="inlineStr">
        <is>
          <t>检查项目</t>
        </is>
      </c>
      <c r="B3" s="13" t="inlineStr">
        <is>
          <t>检查内容</t>
        </is>
      </c>
      <c r="C3" s="13" t="inlineStr">
        <is>
          <t>合格标准</t>
        </is>
      </c>
      <c r="D3" s="13" t="inlineStr">
        <is>
          <t>结果(√/×)</t>
        </is>
      </c>
      <c r="E3" s="13" t="inlineStr">
        <is>
          <t>整改</t>
        </is>
      </c>
      <c r="F3" s="13" t="inlineStr">
        <is>
          <t>备注</t>
        </is>
      </c>
    </row>
    <row r="4">
      <c r="A4" s="14" t="inlineStr">
        <is>
          <t>车轮踏面</t>
        </is>
      </c>
      <c r="B4" s="14" t="inlineStr">
        <is>
          <t>磨损/裂纹/剥落</t>
        </is>
      </c>
      <c r="C4" s="14" t="inlineStr">
        <is>
          <t>踏面磨损≤原厚15%</t>
        </is>
      </c>
      <c r="D4" s="14" t="inlineStr"/>
      <c r="E4" s="14" t="inlineStr"/>
      <c r="F4" s="14" t="inlineStr"/>
    </row>
    <row r="5">
      <c r="A5" s="15" t="inlineStr">
        <is>
          <t>轮缘</t>
        </is>
      </c>
      <c r="B5" s="15" t="inlineStr">
        <is>
          <t>磨损/裂纹</t>
        </is>
      </c>
      <c r="C5" s="15" t="inlineStr">
        <is>
          <t>轮缘厚度≥原厚50%</t>
        </is>
      </c>
      <c r="D5" s="15" t="inlineStr"/>
      <c r="E5" s="15" t="inlineStr"/>
      <c r="F5" s="15" t="inlineStr"/>
    </row>
    <row r="6">
      <c r="A6" s="14" t="inlineStr">
        <is>
          <t>车轮轴承</t>
        </is>
      </c>
      <c r="B6" s="14" t="inlineStr">
        <is>
          <t>异响/温度</t>
        </is>
      </c>
      <c r="C6" s="14" t="inlineStr">
        <is>
          <t>≤65℃</t>
        </is>
      </c>
      <c r="D6" s="14" t="inlineStr"/>
      <c r="E6" s="14" t="inlineStr"/>
      <c r="F6" s="14" t="inlineStr"/>
    </row>
    <row r="7">
      <c r="A7" s="15" t="inlineStr">
        <is>
          <t>轨道踏面</t>
        </is>
      </c>
      <c r="B7" s="15" t="inlineStr">
        <is>
          <t>磨损/裂纹</t>
        </is>
      </c>
      <c r="C7" s="15" t="inlineStr">
        <is>
          <t>踏面磨损≤5mm</t>
        </is>
      </c>
      <c r="D7" s="15" t="inlineStr"/>
      <c r="E7" s="15" t="inlineStr"/>
      <c r="F7" s="15" t="inlineStr"/>
    </row>
    <row r="8">
      <c r="A8" s="14" t="inlineStr">
        <is>
          <t>轨道接头</t>
        </is>
      </c>
      <c r="B8" s="14" t="inlineStr">
        <is>
          <t>错位/间隙</t>
        </is>
      </c>
      <c r="C8" s="14" t="inlineStr">
        <is>
          <t>错位≤1mm</t>
        </is>
      </c>
      <c r="D8" s="14" t="inlineStr"/>
      <c r="E8" s="14" t="inlineStr"/>
      <c r="F8" s="14" t="inlineStr"/>
    </row>
    <row r="9">
      <c r="A9" s="15" t="inlineStr">
        <is>
          <t>轨道压板</t>
        </is>
      </c>
      <c r="B9" s="15" t="inlineStr">
        <is>
          <t>松动</t>
        </is>
      </c>
      <c r="C9" s="15" t="inlineStr">
        <is>
          <t>无松动</t>
        </is>
      </c>
      <c r="D9" s="15" t="inlineStr"/>
      <c r="E9" s="15" t="inlineStr"/>
      <c r="F9" s="15" t="inlineStr"/>
    </row>
    <row r="10">
      <c r="A10" s="14" t="inlineStr">
        <is>
          <t>轨道螺栓</t>
        </is>
      </c>
      <c r="B10" s="14" t="inlineStr">
        <is>
          <t>松动/缺失</t>
        </is>
      </c>
      <c r="C10" s="14" t="inlineStr">
        <is>
          <t>扭矩达标</t>
        </is>
      </c>
      <c r="D10" s="14" t="inlineStr"/>
      <c r="E10" s="14" t="inlineStr"/>
      <c r="F10" s="14" t="inlineStr"/>
    </row>
    <row r="11">
      <c r="A11" s="15" t="inlineStr">
        <is>
          <t>轨道直线度</t>
        </is>
      </c>
      <c r="B11" s="15" t="inlineStr">
        <is>
          <t>目测/拉线</t>
        </is>
      </c>
      <c r="C11" s="15" t="inlineStr">
        <is>
          <t>无波浪变形</t>
        </is>
      </c>
      <c r="D11" s="15" t="inlineStr"/>
      <c r="E11" s="15" t="inlineStr"/>
      <c r="F11" s="15" t="inlineStr"/>
    </row>
  </sheetData>
  <mergeCells count="2">
    <mergeCell ref="A2:F2"/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85" customWidth="1" min="1" max="1"/>
  </cols>
  <sheetData>
    <row r="1">
      <c r="A1" s="12" t="inlineStr">
        <is>
          <t>起重机轮压与轨道常见问题</t>
        </is>
      </c>
    </row>
    <row r="2">
      <c r="A2" s="2" t="inlineStr">
        <is>
          <t>河南克鲁德重工有限公司 | www.i.qizhongji.com</t>
        </is>
      </c>
    </row>
    <row r="4">
      <c r="A4" s="17" t="inlineStr">
        <is>
          <t>Q1：轮压大了会有什么后果？</t>
        </is>
      </c>
    </row>
    <row r="5">
      <c r="A5" s="18" t="inlineStr">
        <is>
          <t>A：轮压超过轨道允许值会导致轨道变形、踏面加速磨损、轴承过热，严重时轨道压板崩裂造成脱轨。选型时最大轮压必须≤轨道许用轮压。</t>
        </is>
      </c>
    </row>
    <row r="6">
      <c r="A6" s="17" t="inlineStr">
        <is>
          <t>Q2：大车每侧2个轮和4个轮怎么选？</t>
        </is>
      </c>
    </row>
    <row r="7">
      <c r="A7" s="18" t="inlineStr">
        <is>
          <t>A：2轮配置（角形布置）适用≤32t中小吨位，4轮配置（均衡梁）适用≥50t大吨位或A6以上重级。轮数越多单轮轮压越小。</t>
        </is>
      </c>
    </row>
    <row r="8">
      <c r="A8" s="17" t="inlineStr">
        <is>
          <t>Q3：车轮多久需要更换？</t>
        </is>
      </c>
    </row>
    <row r="9">
      <c r="A9" s="18" t="inlineStr">
        <is>
          <t>A：踏面磨损超过原厚度15%、轮缘磨损超过原厚度50%、出现裂纹或剥落时应更换。正常使用下一般3~5年。</t>
        </is>
      </c>
    </row>
    <row r="10">
      <c r="A10" s="17" t="inlineStr">
        <is>
          <t>Q4：轨道接头为什么不能完全对齐？</t>
        </is>
      </c>
    </row>
    <row r="11">
      <c r="A11" s="18" t="inlineStr">
        <is>
          <t>A：钢轨热胀冷缩需要预留伸缩缝，一般2~5mm。完全对齐在温差大时会顶弯轨道。接头应错开至少500mm。</t>
        </is>
      </c>
    </row>
    <row r="12">
      <c r="A12" s="17" t="inlineStr">
        <is>
          <t>Q5：河南克鲁德重工能提供轮压计算服务吗？</t>
        </is>
      </c>
    </row>
    <row r="13">
      <c r="A13" s="18" t="inlineStr">
        <is>
          <t>A：河南克鲁德重工有限公司可提供完整的轮压计算和轨道选型服务，包括轨道梁校核，详情可来电咨询。</t>
        </is>
      </c>
    </row>
  </sheetData>
  <mergeCells count="12">
    <mergeCell ref="A4:B4"/>
    <mergeCell ref="A2:B2"/>
    <mergeCell ref="A7:B7"/>
    <mergeCell ref="A11:B11"/>
    <mergeCell ref="A10:B10"/>
    <mergeCell ref="A5:B5"/>
    <mergeCell ref="A13:B13"/>
    <mergeCell ref="A1:B1"/>
    <mergeCell ref="A9:B9"/>
    <mergeCell ref="A8:B8"/>
    <mergeCell ref="A6:B6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2026-05-31T21:45:13Z</dcterms:created>
  <dcterms:modified xsi:type="dcterms:W3CDTF">2026-05-31T21:45:13Z</dcterms:modified>
</cp:coreProperties>
</file>